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FILES01\users\klopiccolo\Desktop\"/>
    </mc:Choice>
  </mc:AlternateContent>
  <bookViews>
    <workbookView xWindow="240" yWindow="240" windowWidth="14955" windowHeight="9165" activeTab="1"/>
  </bookViews>
  <sheets>
    <sheet name="Purchase" sheetId="1" r:id="rId1"/>
    <sheet name="Refinance" sheetId="2" r:id="rId2"/>
    <sheet name="Sheet3" sheetId="3" r:id="rId3"/>
  </sheets>
  <definedNames>
    <definedName name="_xlnm.Print_Area" localSheetId="0">Purchase!$A$1:$Q$44</definedName>
  </definedNames>
  <calcPr calcId="152511"/>
</workbook>
</file>

<file path=xl/calcChain.xml><?xml version="1.0" encoding="utf-8"?>
<calcChain xmlns="http://schemas.openxmlformats.org/spreadsheetml/2006/main">
  <c r="P29" i="1" l="1"/>
  <c r="P29" i="2"/>
  <c r="P39" i="2" l="1"/>
  <c r="P33" i="2"/>
  <c r="P26" i="2"/>
  <c r="P32" i="2" s="1"/>
  <c r="P36" i="2" s="1"/>
  <c r="P38" i="2" s="1"/>
  <c r="P41" i="2" l="1"/>
  <c r="P33" i="1"/>
  <c r="P26" i="1"/>
  <c r="P32" i="1" l="1"/>
  <c r="P36" i="1" s="1"/>
  <c r="P38" i="1" s="1"/>
</calcChain>
</file>

<file path=xl/sharedStrings.xml><?xml version="1.0" encoding="utf-8"?>
<sst xmlns="http://schemas.openxmlformats.org/spreadsheetml/2006/main" count="109" uniqueCount="57">
  <si>
    <t>Date:</t>
  </si>
  <si>
    <t>Totals</t>
  </si>
  <si>
    <t>Borrower Name:</t>
  </si>
  <si>
    <t>A.  Loan Parameters Totals</t>
  </si>
  <si>
    <t>B.  Property Information</t>
  </si>
  <si>
    <t>C.  Alterations, Improvements, and Repairs</t>
  </si>
  <si>
    <t>1.</t>
  </si>
  <si>
    <t>Applicable LTV percentage</t>
  </si>
  <si>
    <t>2.</t>
  </si>
  <si>
    <t xml:space="preserve">3. </t>
  </si>
  <si>
    <t>Renovation costs as a percentage of estimated "as completed" value</t>
  </si>
  <si>
    <t>Primary residence</t>
  </si>
  <si>
    <t xml:space="preserve">2. </t>
  </si>
  <si>
    <t>Estimated "as completed" value (after improvements)</t>
  </si>
  <si>
    <t xml:space="preserve">1. </t>
  </si>
  <si>
    <t>Alterations, Improvements, and Repairs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</si>
  <si>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</si>
  <si>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</si>
  <si>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</si>
  <si>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</si>
  <si>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</si>
  <si>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</si>
  <si>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Permits</t>
  </si>
  <si>
    <t xml:space="preserve">g. </t>
  </si>
  <si>
    <t>Hard costs (labor/materials)</t>
  </si>
  <si>
    <t>Architect / engineer fees</t>
  </si>
  <si>
    <t>Consultant fees</t>
  </si>
  <si>
    <t>Contingency Reserve     (10% of 1a)</t>
  </si>
  <si>
    <t>D.  Totals</t>
  </si>
  <si>
    <t>This worksheet is used to calculate the mortgage amount for a HomeStyle Renovation Mortgage.</t>
  </si>
  <si>
    <t>Purchase</t>
  </si>
  <si>
    <t>Refinance</t>
  </si>
  <si>
    <t>Sales price</t>
  </si>
  <si>
    <t>NOTE: Cannot exceed A2 x B2</t>
  </si>
  <si>
    <t>First mortgage payoff and eligible liens</t>
  </si>
  <si>
    <t>Total Alterations, Improvements, and Repairs (total of C1a to C1g)</t>
  </si>
  <si>
    <t>4.</t>
  </si>
  <si>
    <t>Eligible Payoffs and Improvement Costs (B1 + C2)</t>
  </si>
  <si>
    <t>Closing Costs Not Paid with Lender Credit</t>
  </si>
  <si>
    <t>5.</t>
  </si>
  <si>
    <t>Eligible Mortgage Amount Based on LTV (B2 x A1)</t>
  </si>
  <si>
    <t>Maximum Eligible Mortgage Amount (lesser of D3 or D4)</t>
  </si>
  <si>
    <t>Eligible Mortgage Amount Based on Costs (D1 + D2)</t>
  </si>
  <si>
    <t>Inspections</t>
  </si>
  <si>
    <t>1</t>
  </si>
  <si>
    <t>Title updates</t>
  </si>
  <si>
    <t xml:space="preserve"> *maximum of 5</t>
  </si>
  <si>
    <r>
      <t>Max Eligible Mortgage Loan Amount</t>
    </r>
    <r>
      <rPr>
        <b/>
        <sz val="9"/>
        <rFont val="Arial"/>
        <family val="2"/>
      </rPr>
      <t xml:space="preserve"> ((Lesser of D1 or B2) x A1)</t>
    </r>
  </si>
  <si>
    <r>
      <t xml:space="preserve">Total of Purchase Price and Improvement Costs </t>
    </r>
    <r>
      <rPr>
        <sz val="9"/>
        <rFont val="Arial"/>
        <family val="2"/>
      </rPr>
      <t>(B1 + C2)</t>
    </r>
  </si>
  <si>
    <t>Second Home</t>
  </si>
  <si>
    <t>Investment</t>
  </si>
  <si>
    <t>Second home</t>
  </si>
  <si>
    <t>HomeStyle Maximum Mortgage Worksheet</t>
  </si>
  <si>
    <t>$175.00</t>
  </si>
  <si>
    <t>$150.00</t>
  </si>
  <si>
    <t>x</t>
  </si>
  <si>
    <t>04.02.2018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</si>
</sst>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3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0C8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98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698"/>
      </left>
      <right/>
      <top style="medium">
        <color rgb="FF007698"/>
      </top>
      <bottom/>
      <diagonal/>
    </border>
    <border>
      <left/>
      <right/>
      <top style="medium">
        <color rgb="FF007698"/>
      </top>
      <bottom/>
      <diagonal/>
    </border>
    <border>
      <left/>
      <right style="medium">
        <color rgb="FF007698"/>
      </right>
      <top style="medium">
        <color rgb="FF007698"/>
      </top>
      <bottom/>
      <diagonal/>
    </border>
    <border>
      <left style="medium">
        <color rgb="FF007698"/>
      </left>
      <right/>
      <top/>
      <bottom/>
      <diagonal/>
    </border>
    <border>
      <left/>
      <right style="medium">
        <color rgb="FF007698"/>
      </right>
      <top/>
      <bottom/>
      <diagonal/>
    </border>
    <border>
      <left style="medium">
        <color rgb="FF007698"/>
      </left>
      <right/>
      <top/>
      <bottom style="medium">
        <color rgb="FF007698"/>
      </bottom>
      <diagonal/>
    </border>
    <border>
      <left/>
      <right/>
      <top/>
      <bottom style="medium">
        <color rgb="FF007698"/>
      </bottom>
      <diagonal/>
    </border>
    <border>
      <left/>
      <right style="medium">
        <color rgb="FF007698"/>
      </right>
      <top/>
      <bottom style="medium">
        <color rgb="FF00769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0" fontId="9" fillId="3" borderId="2" xfId="0" applyNumberFormat="1" applyFont="1" applyFill="1" applyBorder="1" applyAlignment="1" applyProtection="1">
      <alignment horizontal="right" vertical="center"/>
      <protection locked="0"/>
    </xf>
    <xf numFmtId="164" fontId="9" fillId="3" borderId="2" xfId="0" applyNumberFormat="1" applyFont="1" applyFill="1" applyBorder="1" applyAlignment="1" applyProtection="1">
      <alignment horizontal="right" vertical="center"/>
      <protection locked="0"/>
    </xf>
    <xf numFmtId="164" fontId="9" fillId="3" borderId="4" xfId="0" applyNumberFormat="1" applyFont="1" applyFill="1" applyBorder="1" applyAlignment="1" applyProtection="1">
      <alignment horizontal="right" vertical="center"/>
      <protection locked="0"/>
    </xf>
    <xf numFmtId="14" fontId="7" fillId="3" borderId="0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0" fontId="0" fillId="0" borderId="6" xfId="0" applyBorder="1" applyProtection="1"/>
    <xf numFmtId="0" fontId="0" fillId="0" borderId="7" xfId="0" applyBorder="1" applyProtection="1"/>
    <xf numFmtId="0" fontId="3" fillId="0" borderId="7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10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9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Border="1" applyProtection="1"/>
    <xf numFmtId="0" fontId="2" fillId="0" borderId="0" xfId="0" applyFont="1" applyBorder="1" applyProtection="1"/>
    <xf numFmtId="0" fontId="2" fillId="0" borderId="10" xfId="0" applyFont="1" applyFill="1" applyBorder="1" applyProtection="1"/>
    <xf numFmtId="0" fontId="0" fillId="0" borderId="9" xfId="0" applyFill="1" applyBorder="1" applyProtection="1"/>
    <xf numFmtId="0" fontId="5" fillId="0" borderId="0" xfId="0" applyFont="1" applyFill="1" applyBorder="1" applyProtection="1"/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Border="1" applyProtection="1"/>
    <xf numFmtId="10" fontId="9" fillId="0" borderId="10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10" fontId="9" fillId="0" borderId="2" xfId="0" applyNumberFormat="1" applyFont="1" applyBorder="1" applyAlignment="1" applyProtection="1">
      <alignment horizontal="right" vertical="center"/>
    </xf>
    <xf numFmtId="0" fontId="9" fillId="5" borderId="2" xfId="0" applyFont="1" applyFill="1" applyBorder="1" applyAlignment="1" applyProtection="1">
      <alignment horizontal="right" vertical="center"/>
    </xf>
    <xf numFmtId="0" fontId="9" fillId="0" borderId="10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8" fillId="2" borderId="0" xfId="0" applyFont="1" applyFill="1" applyBorder="1" applyProtection="1"/>
    <xf numFmtId="0" fontId="8" fillId="0" borderId="10" xfId="0" applyFont="1" applyFill="1" applyBorder="1" applyProtection="1"/>
    <xf numFmtId="164" fontId="9" fillId="0" borderId="10" xfId="0" applyNumberFormat="1" applyFont="1" applyFill="1" applyBorder="1" applyAlignment="1" applyProtection="1">
      <alignment horizontal="right" vertical="center"/>
    </xf>
    <xf numFmtId="6" fontId="2" fillId="0" borderId="0" xfId="0" applyNumberFormat="1" applyFont="1" applyBorder="1" applyProtection="1"/>
    <xf numFmtId="6" fontId="2" fillId="0" borderId="10" xfId="0" applyNumberFormat="1" applyFont="1" applyFill="1" applyBorder="1" applyProtection="1"/>
    <xf numFmtId="0" fontId="9" fillId="0" borderId="10" xfId="0" applyFont="1" applyFill="1" applyBorder="1" applyProtection="1"/>
    <xf numFmtId="49" fontId="9" fillId="0" borderId="0" xfId="0" applyNumberFormat="1" applyFont="1" applyBorder="1" applyAlignment="1" applyProtection="1">
      <alignment horizontal="left"/>
    </xf>
    <xf numFmtId="164" fontId="9" fillId="0" borderId="2" xfId="0" applyNumberFormat="1" applyFont="1" applyBorder="1" applyAlignment="1" applyProtection="1">
      <alignment horizontal="right" vertical="center"/>
    </xf>
    <xf numFmtId="49" fontId="9" fillId="0" borderId="0" xfId="0" applyNumberFormat="1" applyFont="1" applyBorder="1" applyProtection="1"/>
    <xf numFmtId="164" fontId="4" fillId="0" borderId="1" xfId="0" applyNumberFormat="1" applyFont="1" applyBorder="1" applyAlignment="1" applyProtection="1">
      <alignment horizontal="right" vertical="center"/>
    </xf>
    <xf numFmtId="164" fontId="4" fillId="0" borderId="10" xfId="0" applyNumberFormat="1" applyFont="1" applyFill="1" applyBorder="1" applyAlignment="1" applyProtection="1">
      <alignment horizontal="right" vertical="center"/>
    </xf>
    <xf numFmtId="164" fontId="9" fillId="0" borderId="14" xfId="0" applyNumberFormat="1" applyFont="1" applyBorder="1" applyAlignment="1" applyProtection="1">
      <alignment horizontal="right" vertical="center"/>
    </xf>
    <xf numFmtId="164" fontId="6" fillId="0" borderId="5" xfId="0" applyNumberFormat="1" applyFont="1" applyBorder="1" applyAlignment="1" applyProtection="1">
      <alignment horizontal="right" vertical="center"/>
    </xf>
    <xf numFmtId="0" fontId="2" fillId="0" borderId="10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0" fillId="0" borderId="11" xfId="0" applyBorder="1" applyProtection="1"/>
    <xf numFmtId="0" fontId="0" fillId="0" borderId="12" xfId="0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0" xfId="0" applyFont="1" applyProtection="1"/>
    <xf numFmtId="164" fontId="6" fillId="0" borderId="5" xfId="0" applyNumberFormat="1" applyFont="1" applyBorder="1" applyProtection="1"/>
    <xf numFmtId="164" fontId="9" fillId="0" borderId="10" xfId="0" applyNumberFormat="1" applyFont="1" applyFill="1" applyBorder="1" applyProtection="1"/>
    <xf numFmtId="0" fontId="0" fillId="0" borderId="9" xfId="0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right" vertical="center"/>
    </xf>
    <xf numFmtId="164" fontId="9" fillId="0" borderId="2" xfId="0" applyNumberFormat="1" applyFont="1" applyBorder="1" applyProtection="1"/>
    <xf numFmtId="164" fontId="9" fillId="0" borderId="0" xfId="0" applyNumberFormat="1" applyFont="1" applyBorder="1" applyProtection="1"/>
    <xf numFmtId="49" fontId="5" fillId="0" borderId="16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/>
    <xf numFmtId="49" fontId="9" fillId="0" borderId="3" xfId="0" applyNumberFormat="1" applyFont="1" applyFill="1" applyBorder="1" applyAlignment="1" applyProtection="1">
      <alignment horizontal="right"/>
    </xf>
    <xf numFmtId="49" fontId="9" fillId="0" borderId="3" xfId="0" applyNumberFormat="1" applyFont="1" applyBorder="1" applyAlignment="1" applyProtection="1">
      <alignment horizontal="right"/>
    </xf>
    <xf numFmtId="49" fontId="9" fillId="3" borderId="3" xfId="0" applyNumberFormat="1" applyFont="1" applyFill="1" applyBorder="1" applyAlignment="1" applyProtection="1">
      <alignment horizontal="right"/>
      <protection locked="0"/>
    </xf>
    <xf numFmtId="49" fontId="9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9" fontId="9" fillId="0" borderId="1" xfId="0" applyNumberFormat="1" applyFont="1" applyBorder="1" applyProtection="1"/>
    <xf numFmtId="49" fontId="5" fillId="0" borderId="15" xfId="0" applyNumberFormat="1" applyFont="1" applyBorder="1" applyProtection="1"/>
    <xf numFmtId="49" fontId="4" fillId="0" borderId="17" xfId="0" applyNumberFormat="1" applyFont="1" applyBorder="1" applyAlignment="1" applyProtection="1">
      <alignment horizontal="left"/>
    </xf>
    <xf numFmtId="0" fontId="6" fillId="2" borderId="0" xfId="0" applyFont="1" applyFill="1" applyBorder="1" applyProtection="1"/>
    <xf numFmtId="49" fontId="9" fillId="0" borderId="1" xfId="0" applyNumberFormat="1" applyFont="1" applyBorder="1" applyAlignment="1" applyProtection="1">
      <alignment horizontal="left"/>
    </xf>
    <xf numFmtId="49" fontId="9" fillId="0" borderId="3" xfId="0" applyNumberFormat="1" applyFont="1" applyBorder="1" applyProtection="1"/>
    <xf numFmtId="49" fontId="9" fillId="0" borderId="17" xfId="0" applyNumberFormat="1" applyFont="1" applyBorder="1" applyAlignment="1" applyProtection="1"/>
    <xf numFmtId="0" fontId="9" fillId="0" borderId="1" xfId="0" applyFont="1" applyBorder="1" applyProtection="1"/>
    <xf numFmtId="0" fontId="9" fillId="0" borderId="3" xfId="0" applyFont="1" applyBorder="1" applyProtection="1"/>
    <xf numFmtId="49" fontId="4" fillId="0" borderId="1" xfId="0" applyNumberFormat="1" applyFont="1" applyBorder="1" applyAlignment="1" applyProtection="1">
      <alignment horizontal="left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/>
    </xf>
    <xf numFmtId="49" fontId="9" fillId="0" borderId="17" xfId="0" applyNumberFormat="1" applyFont="1" applyBorder="1" applyProtection="1"/>
    <xf numFmtId="49" fontId="9" fillId="0" borderId="17" xfId="0" applyNumberFormat="1" applyFont="1" applyBorder="1" applyAlignment="1" applyProtection="1">
      <alignment horizontal="left"/>
    </xf>
    <xf numFmtId="49" fontId="9" fillId="0" borderId="18" xfId="0" applyNumberFormat="1" applyFont="1" applyBorder="1" applyProtection="1"/>
    <xf numFmtId="49" fontId="12" fillId="0" borderId="3" xfId="0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protection locked="0"/>
    </xf>
    <xf numFmtId="0" fontId="9" fillId="0" borderId="3" xfId="0" applyFont="1" applyFill="1" applyBorder="1" applyProtection="1"/>
    <xf numFmtId="0" fontId="9" fillId="3" borderId="3" xfId="0" applyFont="1" applyFill="1" applyBorder="1" applyProtection="1">
      <protection locked="0"/>
    </xf>
    <xf numFmtId="49" fontId="9" fillId="0" borderId="1" xfId="0" applyNumberFormat="1" applyFont="1" applyBorder="1" applyAlignment="1" applyProtection="1">
      <alignment horizontal="left"/>
    </xf>
    <xf numFmtId="49" fontId="9" fillId="0" borderId="3" xfId="0" applyNumberFormat="1" applyFont="1" applyBorder="1" applyProtection="1"/>
    <xf numFmtId="49" fontId="9" fillId="0" borderId="3" xfId="0" applyNumberFormat="1" applyFont="1" applyBorder="1" applyAlignment="1" applyProtection="1">
      <alignment horizontal="left"/>
    </xf>
    <xf numFmtId="0" fontId="9" fillId="0" borderId="1" xfId="0" applyFont="1" applyBorder="1" applyProtection="1"/>
    <xf numFmtId="49" fontId="9" fillId="0" borderId="17" xfId="0" applyNumberFormat="1" applyFont="1" applyBorder="1" applyAlignment="1" applyProtection="1"/>
    <xf numFmtId="164" fontId="9" fillId="0" borderId="3" xfId="0" applyNumberFormat="1" applyFont="1" applyBorder="1" applyAlignment="1" applyProtection="1">
      <alignment horizontal="right" vertical="center"/>
    </xf>
    <xf numFmtId="164" fontId="9" fillId="3" borderId="3" xfId="0" applyNumberFormat="1" applyFont="1" applyFill="1" applyBorder="1" applyAlignment="1" applyProtection="1">
      <alignment horizontal="right" vertical="center"/>
      <protection locked="0"/>
    </xf>
    <xf numFmtId="49" fontId="9" fillId="0" borderId="3" xfId="0" applyNumberFormat="1" applyFont="1" applyBorder="1" applyAlignment="1" applyProtection="1">
      <alignment horizontal="left"/>
    </xf>
    <xf numFmtId="49" fontId="5" fillId="0" borderId="16" xfId="0" applyNumberFormat="1" applyFont="1" applyBorder="1" applyProtection="1"/>
    <xf numFmtId="49" fontId="9" fillId="0" borderId="1" xfId="0" applyNumberFormat="1" applyFont="1" applyBorder="1" applyProtection="1"/>
    <xf numFmtId="49" fontId="4" fillId="0" borderId="3" xfId="0" applyNumberFormat="1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49" fontId="9" fillId="0" borderId="1" xfId="0" applyNumberFormat="1" applyFont="1" applyBorder="1" applyAlignment="1" applyProtection="1">
      <alignment horizontal="left"/>
    </xf>
    <xf numFmtId="49" fontId="9" fillId="0" borderId="3" xfId="0" applyNumberFormat="1" applyFont="1" applyBorder="1" applyProtection="1"/>
    <xf numFmtId="0" fontId="7" fillId="3" borderId="0" xfId="0" applyFont="1" applyFill="1" applyBorder="1" applyProtection="1">
      <protection locked="0"/>
    </xf>
    <xf numFmtId="49" fontId="4" fillId="0" borderId="3" xfId="0" applyNumberFormat="1" applyFont="1" applyBorder="1" applyAlignment="1" applyProtection="1"/>
    <xf numFmtId="49" fontId="9" fillId="0" borderId="17" xfId="0" applyNumberFormat="1" applyFont="1" applyBorder="1" applyAlignment="1" applyProtection="1"/>
    <xf numFmtId="49" fontId="5" fillId="0" borderId="15" xfId="0" applyNumberFormat="1" applyFont="1" applyBorder="1" applyProtection="1"/>
    <xf numFmtId="0" fontId="9" fillId="0" borderId="1" xfId="0" applyFont="1" applyBorder="1" applyProtection="1"/>
    <xf numFmtId="49" fontId="9" fillId="0" borderId="17" xfId="0" applyNumberFormat="1" applyFont="1" applyBorder="1" applyProtection="1"/>
  </cellXfs>
  <cellStyles count="1">
    <cellStyle name="Normal" xfId="0" builtinId="0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007698"/>
      <color rgb="FF50C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</xdr:colOff>
      <xdr:row>1</xdr:row>
      <xdr:rowOff>276168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5238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190500</xdr:rowOff>
        </xdr:from>
        <xdr:to>
          <xdr:col>8</xdr:col>
          <xdr:colOff>0</xdr:colOff>
          <xdr:row>17</xdr:row>
          <xdr:rowOff>9525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190500</xdr:rowOff>
        </xdr:from>
        <xdr:to>
          <xdr:col>12</xdr:col>
          <xdr:colOff>123825</xdr:colOff>
          <xdr:row>17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</xdr:row>
          <xdr:rowOff>180975</xdr:rowOff>
        </xdr:from>
        <xdr:to>
          <xdr:col>13</xdr:col>
          <xdr:colOff>276225</xdr:colOff>
          <xdr:row>17</xdr:row>
          <xdr:rowOff>9525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</xdr:colOff>
      <xdr:row>1</xdr:row>
      <xdr:rowOff>276168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5238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190500</xdr:rowOff>
        </xdr:from>
        <xdr:to>
          <xdr:col>5</xdr:col>
          <xdr:colOff>304800</xdr:colOff>
          <xdr:row>17</xdr:row>
          <xdr:rowOff>9525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0</xdr:rowOff>
        </xdr:from>
        <xdr:to>
          <xdr:col>10</xdr:col>
          <xdr:colOff>285750</xdr:colOff>
          <xdr:row>17</xdr:row>
          <xdr:rowOff>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0</xdr:rowOff>
        </xdr:from>
        <xdr:to>
          <xdr:col>13</xdr:col>
          <xdr:colOff>285750</xdr:colOff>
          <xdr:row>17</xdr:row>
          <xdr:rowOff>19050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30"/>
  <sheetViews>
    <sheetView topLeftCell="A10" zoomScaleNormal="100" workbookViewId="0">
      <selection activeCell="F10" sqref="F10:O10"/>
    </sheetView>
  </sheetViews>
  <sheetFormatPr defaultRowHeight="12.75" x14ac:dyDescent="0.2"/>
  <cols>
    <col min="1" max="1" width="2.7109375" style="5" customWidth="1"/>
    <col min="2" max="2" width="5" style="5" customWidth="1"/>
    <col min="3" max="4" width="3" style="5" customWidth="1"/>
    <col min="5" max="5" width="14.42578125" style="5" customWidth="1"/>
    <col min="6" max="6" width="4.7109375" style="5" customWidth="1"/>
    <col min="7" max="7" width="3.28515625" style="5" customWidth="1"/>
    <col min="8" max="9" width="2.28515625" style="5" customWidth="1"/>
    <col min="10" max="10" width="8.28515625" style="5" customWidth="1"/>
    <col min="11" max="11" width="4.7109375" style="5" customWidth="1"/>
    <col min="12" max="12" width="3.28515625" style="5" customWidth="1"/>
    <col min="13" max="13" width="9.140625" style="5"/>
    <col min="14" max="14" width="4.7109375" style="5" customWidth="1"/>
    <col min="15" max="15" width="3.28515625" style="5" customWidth="1"/>
    <col min="16" max="16" width="15.42578125" style="5" customWidth="1"/>
    <col min="17" max="17" width="2.7109375" style="5" customWidth="1"/>
    <col min="18" max="16384" width="9.140625" style="5"/>
  </cols>
  <sheetData>
    <row r="1" spans="1:17" ht="19.5" customHeight="1" x14ac:dyDescent="0.25">
      <c r="E1" s="6"/>
      <c r="P1" s="7"/>
      <c r="Q1" s="7"/>
    </row>
    <row r="2" spans="1:17" ht="27" customHeight="1" x14ac:dyDescent="0.25">
      <c r="E2" s="8"/>
    </row>
    <row r="3" spans="1:17" ht="15" customHeight="1" thickBot="1" x14ac:dyDescent="0.3">
      <c r="E3" s="8"/>
    </row>
    <row r="4" spans="1:17" ht="15" customHeight="1" x14ac:dyDescent="0.25">
      <c r="A4" s="9"/>
      <c r="B4" s="10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2"/>
    </row>
    <row r="5" spans="1:17" ht="46.5" customHeight="1" x14ac:dyDescent="0.2">
      <c r="A5" s="13"/>
      <c r="B5" s="107" t="s">
        <v>52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4"/>
    </row>
    <row r="6" spans="1:17" ht="24" customHeight="1" x14ac:dyDescent="0.2">
      <c r="A6" s="13"/>
      <c r="B6" s="107" t="s">
        <v>30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5"/>
    </row>
    <row r="7" spans="1:17" s="17" customFormat="1" ht="8.1" customHeight="1" x14ac:dyDescent="0.2">
      <c r="A7" s="1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</row>
    <row r="8" spans="1:17" ht="20.100000000000001" customHeight="1" x14ac:dyDescent="0.2">
      <c r="A8" s="13"/>
      <c r="B8" s="106" t="s">
        <v>29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8"/>
    </row>
    <row r="9" spans="1:17" x14ac:dyDescent="0.2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1:17" x14ac:dyDescent="0.2">
      <c r="A10" s="13"/>
      <c r="B10" s="21" t="s">
        <v>2</v>
      </c>
      <c r="C10" s="22"/>
      <c r="D10" s="22"/>
      <c r="E10" s="2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22"/>
      <c r="Q10" s="23"/>
    </row>
    <row r="11" spans="1:17" s="17" customFormat="1" ht="6" customHeight="1" x14ac:dyDescent="0.2">
      <c r="A11" s="24"/>
      <c r="B11" s="25"/>
      <c r="C11" s="26"/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3"/>
    </row>
    <row r="12" spans="1:17" x14ac:dyDescent="0.2">
      <c r="A12" s="13"/>
      <c r="B12" s="21" t="s">
        <v>0</v>
      </c>
      <c r="C12" s="22"/>
      <c r="D12" s="22"/>
      <c r="E12" s="4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</row>
    <row r="13" spans="1:17" ht="24.95" customHeight="1" x14ac:dyDescent="0.2">
      <c r="A13" s="1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</row>
    <row r="14" spans="1:17" s="30" customFormat="1" ht="15" x14ac:dyDescent="0.25">
      <c r="A14" s="13"/>
      <c r="B14" s="109" t="s">
        <v>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77"/>
      <c r="N14" s="77"/>
      <c r="O14" s="77"/>
      <c r="P14" s="28" t="s">
        <v>1</v>
      </c>
      <c r="Q14" s="29"/>
    </row>
    <row r="15" spans="1:17" s="33" customFormat="1" ht="15.95" customHeight="1" x14ac:dyDescent="0.2">
      <c r="A15" s="13"/>
      <c r="B15" s="31"/>
      <c r="C15" s="78" t="s">
        <v>6</v>
      </c>
      <c r="D15" s="110" t="s">
        <v>7</v>
      </c>
      <c r="E15" s="110"/>
      <c r="F15" s="110"/>
      <c r="G15" s="110"/>
      <c r="H15" s="110"/>
      <c r="I15" s="110"/>
      <c r="J15" s="110"/>
      <c r="K15" s="110"/>
      <c r="L15" s="110"/>
      <c r="M15" s="78"/>
      <c r="N15" s="78"/>
      <c r="O15" s="78"/>
      <c r="P15" s="1"/>
      <c r="Q15" s="32"/>
    </row>
    <row r="16" spans="1:17" s="33" customFormat="1" ht="15.95" customHeight="1" x14ac:dyDescent="0.2">
      <c r="A16" s="13"/>
      <c r="B16" s="31"/>
      <c r="C16" s="72" t="s">
        <v>8</v>
      </c>
      <c r="D16" s="111" t="s">
        <v>10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86"/>
      <c r="P16" s="34">
        <v>0.75</v>
      </c>
      <c r="Q16" s="32"/>
    </row>
    <row r="17" spans="1:17" s="33" customFormat="1" ht="15.95" customHeight="1" x14ac:dyDescent="0.2">
      <c r="A17" s="13"/>
      <c r="B17" s="31"/>
      <c r="C17" s="72" t="s">
        <v>9</v>
      </c>
      <c r="D17" s="111" t="s">
        <v>11</v>
      </c>
      <c r="E17" s="111"/>
      <c r="F17" s="90"/>
      <c r="G17" s="79"/>
      <c r="H17" s="68" t="s">
        <v>49</v>
      </c>
      <c r="I17" s="68"/>
      <c r="J17" s="82"/>
      <c r="K17" s="91"/>
      <c r="L17" s="84"/>
      <c r="M17" s="85" t="s">
        <v>50</v>
      </c>
      <c r="N17" s="90"/>
      <c r="O17" s="89"/>
      <c r="P17" s="35"/>
      <c r="Q17" s="36"/>
    </row>
    <row r="18" spans="1:17" ht="24.95" customHeight="1" x14ac:dyDescent="0.2">
      <c r="A18" s="13"/>
      <c r="B18" s="3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1:17" s="30" customFormat="1" ht="15" x14ac:dyDescent="0.25">
      <c r="A19" s="13"/>
      <c r="B19" s="109" t="s">
        <v>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77"/>
      <c r="N19" s="77"/>
      <c r="O19" s="77"/>
      <c r="P19" s="38"/>
      <c r="Q19" s="39"/>
    </row>
    <row r="20" spans="1:17" s="33" customFormat="1" ht="15.95" customHeight="1" x14ac:dyDescent="0.2">
      <c r="A20" s="13"/>
      <c r="B20" s="31"/>
      <c r="C20" s="78" t="s">
        <v>6</v>
      </c>
      <c r="D20" s="103" t="s">
        <v>32</v>
      </c>
      <c r="E20" s="103"/>
      <c r="F20" s="103"/>
      <c r="G20" s="103"/>
      <c r="H20" s="103"/>
      <c r="I20" s="103"/>
      <c r="J20" s="103"/>
      <c r="K20" s="103"/>
      <c r="L20" s="103"/>
      <c r="M20" s="74"/>
      <c r="N20" s="74"/>
      <c r="O20" s="74"/>
      <c r="P20" s="2"/>
      <c r="Q20" s="40"/>
    </row>
    <row r="21" spans="1:17" s="33" customFormat="1" ht="15.95" customHeight="1" x14ac:dyDescent="0.2">
      <c r="A21" s="13"/>
      <c r="B21" s="31"/>
      <c r="C21" s="72" t="s">
        <v>12</v>
      </c>
      <c r="D21" s="111" t="s">
        <v>13</v>
      </c>
      <c r="E21" s="111"/>
      <c r="F21" s="111"/>
      <c r="G21" s="111"/>
      <c r="H21" s="111"/>
      <c r="I21" s="111"/>
      <c r="J21" s="111"/>
      <c r="K21" s="111"/>
      <c r="L21" s="111"/>
      <c r="M21" s="79"/>
      <c r="N21" s="79"/>
      <c r="O21" s="79"/>
      <c r="P21" s="2"/>
      <c r="Q21" s="40"/>
    </row>
    <row r="22" spans="1:17" ht="24.95" customHeight="1" x14ac:dyDescent="0.2">
      <c r="A22" s="13"/>
      <c r="B22" s="37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1"/>
      <c r="Q22" s="42"/>
    </row>
    <row r="23" spans="1:17" s="30" customFormat="1" ht="15" x14ac:dyDescent="0.25">
      <c r="A23" s="13"/>
      <c r="B23" s="109" t="s">
        <v>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77"/>
      <c r="N23" s="77"/>
      <c r="O23" s="77"/>
      <c r="P23" s="38"/>
      <c r="Q23" s="39"/>
    </row>
    <row r="24" spans="1:17" s="33" customFormat="1" ht="15.95" customHeight="1" x14ac:dyDescent="0.2">
      <c r="A24" s="13"/>
      <c r="B24" s="31"/>
      <c r="C24" s="78" t="s">
        <v>14</v>
      </c>
      <c r="D24" s="103" t="s">
        <v>15</v>
      </c>
      <c r="E24" s="103"/>
      <c r="F24" s="103"/>
      <c r="G24" s="103"/>
      <c r="H24" s="103"/>
      <c r="I24" s="103"/>
      <c r="J24" s="103"/>
      <c r="K24" s="103"/>
      <c r="L24" s="103"/>
      <c r="M24" s="74"/>
      <c r="N24" s="74"/>
      <c r="O24" s="74"/>
      <c r="P24" s="81"/>
      <c r="Q24" s="43"/>
    </row>
    <row r="25" spans="1:17" s="33" customFormat="1" ht="15.95" customHeight="1" x14ac:dyDescent="0.2">
      <c r="A25" s="13"/>
      <c r="B25" s="31"/>
      <c r="C25" s="44"/>
      <c r="D25" s="72" t="s">
        <v>16</v>
      </c>
      <c r="E25" s="101" t="s">
        <v>24</v>
      </c>
      <c r="F25" s="101"/>
      <c r="G25" s="101"/>
      <c r="H25" s="101"/>
      <c r="I25" s="101"/>
      <c r="J25" s="101"/>
      <c r="K25" s="101"/>
      <c r="L25" s="101"/>
      <c r="M25" s="78"/>
      <c r="N25" s="78"/>
      <c r="O25" s="78"/>
      <c r="P25" s="3"/>
      <c r="Q25" s="40"/>
    </row>
    <row r="26" spans="1:17" s="33" customFormat="1" ht="15.95" customHeight="1" x14ac:dyDescent="0.2">
      <c r="A26" s="13"/>
      <c r="B26" s="31"/>
      <c r="C26" s="44"/>
      <c r="D26" s="78" t="s">
        <v>17</v>
      </c>
      <c r="E26" s="101" t="s">
        <v>27</v>
      </c>
      <c r="F26" s="101"/>
      <c r="G26" s="101"/>
      <c r="H26" s="101"/>
      <c r="I26" s="101"/>
      <c r="J26" s="101"/>
      <c r="K26" s="101"/>
      <c r="L26" s="101"/>
      <c r="M26" s="72"/>
      <c r="N26" s="72"/>
      <c r="O26" s="72"/>
      <c r="P26" s="45">
        <f>SUM(P25*0.1)</f>
        <v>0</v>
      </c>
      <c r="Q26" s="40"/>
    </row>
    <row r="27" spans="1:17" s="33" customFormat="1" ht="15.95" customHeight="1" x14ac:dyDescent="0.2">
      <c r="A27" s="13"/>
      <c r="B27" s="31"/>
      <c r="C27" s="44"/>
      <c r="D27" s="78" t="s">
        <v>18</v>
      </c>
      <c r="E27" s="101" t="s">
        <v>25</v>
      </c>
      <c r="F27" s="101"/>
      <c r="G27" s="101"/>
      <c r="H27" s="101"/>
      <c r="I27" s="101"/>
      <c r="J27" s="101"/>
      <c r="K27" s="101"/>
      <c r="L27" s="101"/>
      <c r="M27" s="72"/>
      <c r="N27" s="72"/>
      <c r="O27" s="72"/>
      <c r="P27" s="2"/>
      <c r="Q27" s="40"/>
    </row>
    <row r="28" spans="1:17" s="33" customFormat="1" ht="15.95" customHeight="1" x14ac:dyDescent="0.2">
      <c r="A28" s="13"/>
      <c r="B28" s="31"/>
      <c r="C28" s="44"/>
      <c r="D28" s="78" t="s">
        <v>19</v>
      </c>
      <c r="E28" s="101" t="s">
        <v>26</v>
      </c>
      <c r="F28" s="101"/>
      <c r="G28" s="101"/>
      <c r="H28" s="101"/>
      <c r="I28" s="101"/>
      <c r="J28" s="101"/>
      <c r="K28" s="101"/>
      <c r="L28" s="101"/>
      <c r="M28" s="72"/>
      <c r="N28" s="72"/>
      <c r="O28" s="72"/>
      <c r="P28" s="2"/>
      <c r="Q28" s="40"/>
    </row>
    <row r="29" spans="1:17" s="33" customFormat="1" ht="15.95" customHeight="1" x14ac:dyDescent="0.2">
      <c r="A29" s="13"/>
      <c r="B29" s="31"/>
      <c r="C29" s="44"/>
      <c r="D29" s="78" t="s">
        <v>20</v>
      </c>
      <c r="E29" s="68" t="s">
        <v>43</v>
      </c>
      <c r="F29" s="68"/>
      <c r="G29" s="69"/>
      <c r="H29" s="71"/>
      <c r="I29" s="69" t="s">
        <v>55</v>
      </c>
      <c r="J29" s="100" t="s">
        <v>53</v>
      </c>
      <c r="K29" s="104" t="s">
        <v>46</v>
      </c>
      <c r="L29" s="104"/>
      <c r="M29" s="104"/>
      <c r="N29" s="73"/>
      <c r="O29" s="76"/>
      <c r="P29" s="45">
        <f>SUM(H29*J29)</f>
        <v>0</v>
      </c>
      <c r="Q29" s="40"/>
    </row>
    <row r="30" spans="1:17" s="33" customFormat="1" ht="15.95" customHeight="1" x14ac:dyDescent="0.2">
      <c r="A30" s="13"/>
      <c r="B30" s="31"/>
      <c r="C30" s="44"/>
      <c r="D30" s="78" t="s">
        <v>21</v>
      </c>
      <c r="E30" s="68" t="s">
        <v>45</v>
      </c>
      <c r="F30" s="68"/>
      <c r="G30" s="68"/>
      <c r="H30" s="70" t="s">
        <v>44</v>
      </c>
      <c r="I30" s="70" t="s">
        <v>55</v>
      </c>
      <c r="J30" s="99" t="s">
        <v>54</v>
      </c>
      <c r="K30" s="68"/>
      <c r="L30" s="68"/>
      <c r="M30" s="68"/>
      <c r="N30" s="68"/>
      <c r="O30" s="80"/>
      <c r="P30" s="45">
        <v>150</v>
      </c>
      <c r="Q30" s="40"/>
    </row>
    <row r="31" spans="1:17" s="33" customFormat="1" ht="15.95" customHeight="1" x14ac:dyDescent="0.2">
      <c r="A31" s="13"/>
      <c r="B31" s="31"/>
      <c r="C31" s="44"/>
      <c r="D31" s="78" t="s">
        <v>23</v>
      </c>
      <c r="E31" s="101" t="s">
        <v>22</v>
      </c>
      <c r="F31" s="101"/>
      <c r="G31" s="101"/>
      <c r="H31" s="101"/>
      <c r="I31" s="101"/>
      <c r="J31" s="101"/>
      <c r="K31" s="101"/>
      <c r="L31" s="101"/>
      <c r="M31" s="72"/>
      <c r="N31" s="72"/>
      <c r="O31" s="72"/>
      <c r="P31" s="2"/>
      <c r="Q31" s="40"/>
    </row>
    <row r="32" spans="1:17" s="33" customFormat="1" ht="15.95" customHeight="1" x14ac:dyDescent="0.2">
      <c r="A32" s="13"/>
      <c r="B32" s="31"/>
      <c r="C32" s="78" t="s">
        <v>12</v>
      </c>
      <c r="D32" s="101" t="s">
        <v>35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87"/>
      <c r="P32" s="45">
        <f>SUM(P25:P31)</f>
        <v>150</v>
      </c>
      <c r="Q32" s="40"/>
    </row>
    <row r="33" spans="1:17" s="33" customFormat="1" ht="15.95" customHeight="1" x14ac:dyDescent="0.2">
      <c r="A33" s="13"/>
      <c r="B33" s="31"/>
      <c r="C33" s="46"/>
      <c r="D33" s="46"/>
      <c r="E33" s="104" t="s">
        <v>33</v>
      </c>
      <c r="F33" s="104"/>
      <c r="G33" s="104"/>
      <c r="H33" s="104"/>
      <c r="I33" s="104"/>
      <c r="J33" s="104"/>
      <c r="K33" s="104"/>
      <c r="L33" s="104"/>
      <c r="M33" s="83"/>
      <c r="N33" s="83"/>
      <c r="O33" s="83"/>
      <c r="P33" s="47">
        <f>SUM(P16*P21)</f>
        <v>0</v>
      </c>
      <c r="Q33" s="48"/>
    </row>
    <row r="34" spans="1:17" ht="24.95" customHeight="1" x14ac:dyDescent="0.2">
      <c r="A34" s="13"/>
      <c r="B34" s="37"/>
      <c r="C34" s="37"/>
      <c r="D34" s="3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41"/>
      <c r="Q34" s="42"/>
    </row>
    <row r="35" spans="1:17" s="30" customFormat="1" ht="15" x14ac:dyDescent="0.25">
      <c r="A35" s="13"/>
      <c r="B35" s="109" t="s">
        <v>28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77"/>
      <c r="N35" s="77"/>
      <c r="O35" s="77"/>
      <c r="P35" s="38"/>
      <c r="Q35" s="39"/>
    </row>
    <row r="36" spans="1:17" s="33" customFormat="1" ht="15.95" customHeight="1" x14ac:dyDescent="0.2">
      <c r="A36" s="13"/>
      <c r="B36" s="31"/>
      <c r="C36" s="78" t="s">
        <v>14</v>
      </c>
      <c r="D36" s="103" t="s">
        <v>48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88"/>
      <c r="P36" s="45">
        <f>SUM(P20+P32)</f>
        <v>150</v>
      </c>
      <c r="Q36" s="40"/>
    </row>
    <row r="37" spans="1:17" s="33" customFormat="1" ht="8.1" customHeight="1" thickBot="1" x14ac:dyDescent="0.25">
      <c r="A37" s="13"/>
      <c r="B37" s="31"/>
      <c r="C37" s="44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9"/>
      <c r="Q37" s="40"/>
    </row>
    <row r="38" spans="1:17" s="33" customFormat="1" ht="15.95" customHeight="1" thickBot="1" x14ac:dyDescent="0.25">
      <c r="A38" s="13"/>
      <c r="B38" s="31"/>
      <c r="C38" s="67" t="s">
        <v>8</v>
      </c>
      <c r="D38" s="102" t="s">
        <v>47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75"/>
      <c r="P38" s="50">
        <f>SUM((MIN(P21,P36))*P15)</f>
        <v>0</v>
      </c>
      <c r="Q38" s="40"/>
    </row>
    <row r="39" spans="1:17" ht="24.95" customHeight="1" x14ac:dyDescent="0.2">
      <c r="A39" s="13"/>
      <c r="B39" s="37"/>
      <c r="C39" s="37"/>
      <c r="D39" s="37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51"/>
    </row>
    <row r="40" spans="1:17" x14ac:dyDescent="0.2">
      <c r="A40" s="13"/>
      <c r="B40" s="37"/>
      <c r="C40" s="37"/>
      <c r="D40" s="37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52"/>
      <c r="Q40" s="53"/>
    </row>
    <row r="41" spans="1:17" x14ac:dyDescent="0.2">
      <c r="A41" s="13"/>
      <c r="B41" s="37"/>
      <c r="C41" s="37"/>
      <c r="D41" s="37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52"/>
      <c r="Q41" s="53"/>
    </row>
    <row r="42" spans="1:17" x14ac:dyDescent="0.2">
      <c r="A42" s="13"/>
      <c r="B42" s="37"/>
      <c r="C42" s="37"/>
      <c r="D42" s="37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51"/>
    </row>
    <row r="43" spans="1:17" ht="13.5" thickBot="1" x14ac:dyDescent="0.25">
      <c r="A43" s="54"/>
      <c r="B43" s="55"/>
      <c r="C43" s="55"/>
      <c r="D43" s="55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</row>
    <row r="44" spans="1:17" x14ac:dyDescent="0.2"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105" t="s">
        <v>56</v>
      </c>
      <c r="Q44" s="105"/>
    </row>
    <row r="45" spans="1:17" x14ac:dyDescent="0.2"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x14ac:dyDescent="0.2"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x14ac:dyDescent="0.2"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x14ac:dyDescent="0.2"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5:17" x14ac:dyDescent="0.2"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5:17" x14ac:dyDescent="0.2"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5:17" x14ac:dyDescent="0.2"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5:17" x14ac:dyDescent="0.2"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5:17" x14ac:dyDescent="0.2"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5:17" x14ac:dyDescent="0.2"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5:17" x14ac:dyDescent="0.2"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5:17" x14ac:dyDescent="0.2"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5:17" x14ac:dyDescent="0.2"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5:17" x14ac:dyDescent="0.2"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5:17" x14ac:dyDescent="0.2"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5:17" x14ac:dyDescent="0.2"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5:17" x14ac:dyDescent="0.2"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5:17" x14ac:dyDescent="0.2"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5:17" x14ac:dyDescent="0.2"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5:17" x14ac:dyDescent="0.2"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5:17" x14ac:dyDescent="0.2"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5:17" x14ac:dyDescent="0.2"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5:17" x14ac:dyDescent="0.2"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5:17" x14ac:dyDescent="0.2"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5:17" x14ac:dyDescent="0.2"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5:17" x14ac:dyDescent="0.2"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5:17" x14ac:dyDescent="0.2"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5:17" x14ac:dyDescent="0.2"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5:17" x14ac:dyDescent="0.2"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5:17" x14ac:dyDescent="0.2"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5:17" x14ac:dyDescent="0.2"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5:17" x14ac:dyDescent="0.2"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5:17" x14ac:dyDescent="0.2"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5:17" x14ac:dyDescent="0.2"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5:17" x14ac:dyDescent="0.2"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5:17" x14ac:dyDescent="0.2"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5:17" x14ac:dyDescent="0.2"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5:17" x14ac:dyDescent="0.2"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5:17" x14ac:dyDescent="0.2"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5:17" x14ac:dyDescent="0.2"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5:17" x14ac:dyDescent="0.2"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5:17" x14ac:dyDescent="0.2"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5:17" x14ac:dyDescent="0.2"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5:17" x14ac:dyDescent="0.2"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5:17" x14ac:dyDescent="0.2"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5:17" x14ac:dyDescent="0.2"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5:17" x14ac:dyDescent="0.2"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5:17" x14ac:dyDescent="0.2"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5:17" x14ac:dyDescent="0.2"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5:17" x14ac:dyDescent="0.2"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5:17" x14ac:dyDescent="0.2"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5:17" x14ac:dyDescent="0.2"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5:17" x14ac:dyDescent="0.2"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5:17" x14ac:dyDescent="0.2"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5:17" x14ac:dyDescent="0.2"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5:17" x14ac:dyDescent="0.2"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5:17" x14ac:dyDescent="0.2"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5:17" x14ac:dyDescent="0.2"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5:17" x14ac:dyDescent="0.2"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5:17" x14ac:dyDescent="0.2"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5:17" x14ac:dyDescent="0.2"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5:17" x14ac:dyDescent="0.2"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5:17" x14ac:dyDescent="0.2"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5:17" x14ac:dyDescent="0.2"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5:17" x14ac:dyDescent="0.2"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5:17" x14ac:dyDescent="0.2"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5:17" x14ac:dyDescent="0.2"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5:17" x14ac:dyDescent="0.2"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5:17" x14ac:dyDescent="0.2"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5:17" x14ac:dyDescent="0.2"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5:17" x14ac:dyDescent="0.2"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5:17" x14ac:dyDescent="0.2"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5:17" x14ac:dyDescent="0.2"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5:17" x14ac:dyDescent="0.2"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5:17" x14ac:dyDescent="0.2"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5:17" x14ac:dyDescent="0.2"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5:17" x14ac:dyDescent="0.2"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5:17" x14ac:dyDescent="0.2"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5:17" x14ac:dyDescent="0.2"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5:17" x14ac:dyDescent="0.2"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5:17" x14ac:dyDescent="0.2"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5:17" x14ac:dyDescent="0.2"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5:17" x14ac:dyDescent="0.2"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5:17" x14ac:dyDescent="0.2"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5:17" x14ac:dyDescent="0.2"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5:17" x14ac:dyDescent="0.2"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5:17" x14ac:dyDescent="0.2"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5:17" x14ac:dyDescent="0.2"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5:17" x14ac:dyDescent="0.2"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5:17" x14ac:dyDescent="0.2"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5:17" x14ac:dyDescent="0.2"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5:17" x14ac:dyDescent="0.2"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5:17" x14ac:dyDescent="0.2"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5:17" x14ac:dyDescent="0.2"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5:17" x14ac:dyDescent="0.2"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5:17" x14ac:dyDescent="0.2"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5:17" x14ac:dyDescent="0.2"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5:17" x14ac:dyDescent="0.2"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5:17" x14ac:dyDescent="0.2"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5:17" x14ac:dyDescent="0.2"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5:17" x14ac:dyDescent="0.2"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5:17" x14ac:dyDescent="0.2"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5:17" x14ac:dyDescent="0.2"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5:17" x14ac:dyDescent="0.2"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5:17" x14ac:dyDescent="0.2"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5:17" x14ac:dyDescent="0.2"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5:17" x14ac:dyDescent="0.2"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5:17" x14ac:dyDescent="0.2"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5:17" x14ac:dyDescent="0.2"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5:17" x14ac:dyDescent="0.2"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5:17" x14ac:dyDescent="0.2"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5:17" x14ac:dyDescent="0.2"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5:17" x14ac:dyDescent="0.2"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5:17" x14ac:dyDescent="0.2"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5:17" x14ac:dyDescent="0.2"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5:17" x14ac:dyDescent="0.2"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5:17" x14ac:dyDescent="0.2"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5:17" x14ac:dyDescent="0.2"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5:17" x14ac:dyDescent="0.2"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5:17" x14ac:dyDescent="0.2"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5:17" x14ac:dyDescent="0.2"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5:17" x14ac:dyDescent="0.2"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5:17" x14ac:dyDescent="0.2"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5:17" x14ac:dyDescent="0.2"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5:17" x14ac:dyDescent="0.2"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5:17" x14ac:dyDescent="0.2"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5:17" x14ac:dyDescent="0.2"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5:17" x14ac:dyDescent="0.2"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5:17" x14ac:dyDescent="0.2"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5:17" x14ac:dyDescent="0.2"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5:17" x14ac:dyDescent="0.2"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5:17" x14ac:dyDescent="0.2"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5:17" x14ac:dyDescent="0.2"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5:17" x14ac:dyDescent="0.2"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5:17" x14ac:dyDescent="0.2"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5:17" x14ac:dyDescent="0.2"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5:17" x14ac:dyDescent="0.2"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5:17" x14ac:dyDescent="0.2"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5:17" x14ac:dyDescent="0.2"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5:17" x14ac:dyDescent="0.2"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5:17" x14ac:dyDescent="0.2"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5:17" x14ac:dyDescent="0.2"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5:17" x14ac:dyDescent="0.2"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5:17" x14ac:dyDescent="0.2"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5:17" x14ac:dyDescent="0.2"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5:17" x14ac:dyDescent="0.2"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5:17" x14ac:dyDescent="0.2"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5:17" x14ac:dyDescent="0.2"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5:17" x14ac:dyDescent="0.2"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5:17" x14ac:dyDescent="0.2"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5:17" x14ac:dyDescent="0.2"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5:17" x14ac:dyDescent="0.2"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5:17" x14ac:dyDescent="0.2"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5:17" x14ac:dyDescent="0.2"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5:17" x14ac:dyDescent="0.2"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5:17" x14ac:dyDescent="0.2"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5:17" x14ac:dyDescent="0.2"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5:17" x14ac:dyDescent="0.2"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5:17" x14ac:dyDescent="0.2"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5:17" x14ac:dyDescent="0.2"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5:17" x14ac:dyDescent="0.2"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5:17" x14ac:dyDescent="0.2"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5:17" x14ac:dyDescent="0.2"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5:17" x14ac:dyDescent="0.2"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5:17" x14ac:dyDescent="0.2"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5:17" x14ac:dyDescent="0.2"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5:17" x14ac:dyDescent="0.2"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5:17" x14ac:dyDescent="0.2"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5:17" x14ac:dyDescent="0.2"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5:17" x14ac:dyDescent="0.2"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5:17" x14ac:dyDescent="0.2"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5:17" x14ac:dyDescent="0.2"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5:17" x14ac:dyDescent="0.2"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5:17" x14ac:dyDescent="0.2"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5:17" x14ac:dyDescent="0.2"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5:17" x14ac:dyDescent="0.2"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5:17" x14ac:dyDescent="0.2"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5:17" x14ac:dyDescent="0.2"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5:17" x14ac:dyDescent="0.2"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5:17" x14ac:dyDescent="0.2"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5:17" x14ac:dyDescent="0.2"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5:17" x14ac:dyDescent="0.2"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5:17" x14ac:dyDescent="0.2"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5:17" x14ac:dyDescent="0.2"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5:17" x14ac:dyDescent="0.2"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5:17" x14ac:dyDescent="0.2"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5:17" x14ac:dyDescent="0.2"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5:17" x14ac:dyDescent="0.2"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5:17" x14ac:dyDescent="0.2"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5:17" x14ac:dyDescent="0.2"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5:17" x14ac:dyDescent="0.2"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5:17" x14ac:dyDescent="0.2"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5:17" x14ac:dyDescent="0.2"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5:17" x14ac:dyDescent="0.2"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5:17" x14ac:dyDescent="0.2"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5:17" x14ac:dyDescent="0.2"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5:17" x14ac:dyDescent="0.2"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5:17" x14ac:dyDescent="0.2"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5:17" x14ac:dyDescent="0.2"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5:17" x14ac:dyDescent="0.2"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5:17" x14ac:dyDescent="0.2"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5:17" x14ac:dyDescent="0.2"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5:17" x14ac:dyDescent="0.2"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5:17" x14ac:dyDescent="0.2"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  <row r="249" spans="5:17" x14ac:dyDescent="0.2"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</row>
    <row r="250" spans="5:17" x14ac:dyDescent="0.2"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</row>
    <row r="251" spans="5:17" x14ac:dyDescent="0.2"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</row>
    <row r="252" spans="5:17" x14ac:dyDescent="0.2"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</row>
    <row r="253" spans="5:17" x14ac:dyDescent="0.2"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</row>
    <row r="254" spans="5:17" x14ac:dyDescent="0.2"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</row>
    <row r="255" spans="5:17" x14ac:dyDescent="0.2"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</row>
    <row r="256" spans="5:17" x14ac:dyDescent="0.2"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</row>
    <row r="257" spans="5:17" x14ac:dyDescent="0.2"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</row>
    <row r="258" spans="5:17" x14ac:dyDescent="0.2"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</row>
    <row r="259" spans="5:17" x14ac:dyDescent="0.2"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</row>
    <row r="260" spans="5:17" x14ac:dyDescent="0.2"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</row>
    <row r="261" spans="5:17" x14ac:dyDescent="0.2"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</row>
    <row r="262" spans="5:17" x14ac:dyDescent="0.2"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</row>
    <row r="263" spans="5:17" x14ac:dyDescent="0.2"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</row>
    <row r="264" spans="5:17" x14ac:dyDescent="0.2"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</row>
    <row r="265" spans="5:17" x14ac:dyDescent="0.2"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</row>
    <row r="266" spans="5:17" x14ac:dyDescent="0.2"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</row>
    <row r="267" spans="5:17" x14ac:dyDescent="0.2"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</row>
    <row r="268" spans="5:17" x14ac:dyDescent="0.2"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</row>
    <row r="269" spans="5:17" x14ac:dyDescent="0.2"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</row>
    <row r="270" spans="5:17" x14ac:dyDescent="0.2"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</row>
    <row r="271" spans="5:17" x14ac:dyDescent="0.2"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</row>
    <row r="272" spans="5:17" x14ac:dyDescent="0.2"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</row>
    <row r="273" spans="5:17" x14ac:dyDescent="0.2"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</row>
    <row r="274" spans="5:17" x14ac:dyDescent="0.2"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</row>
    <row r="275" spans="5:17" x14ac:dyDescent="0.2"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</row>
    <row r="276" spans="5:17" x14ac:dyDescent="0.2"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</row>
    <row r="277" spans="5:17" x14ac:dyDescent="0.2"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</row>
    <row r="278" spans="5:17" x14ac:dyDescent="0.2"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</row>
    <row r="279" spans="5:17" x14ac:dyDescent="0.2"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</row>
    <row r="280" spans="5:17" x14ac:dyDescent="0.2"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</row>
    <row r="281" spans="5:17" x14ac:dyDescent="0.2"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</row>
    <row r="282" spans="5:17" x14ac:dyDescent="0.2"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</row>
    <row r="283" spans="5:17" x14ac:dyDescent="0.2"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</row>
    <row r="284" spans="5:17" x14ac:dyDescent="0.2"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</row>
    <row r="285" spans="5:17" x14ac:dyDescent="0.2"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</row>
    <row r="286" spans="5:17" x14ac:dyDescent="0.2"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</row>
    <row r="287" spans="5:17" x14ac:dyDescent="0.2"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</row>
    <row r="288" spans="5:17" x14ac:dyDescent="0.2"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</row>
    <row r="289" spans="5:17" x14ac:dyDescent="0.2"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</row>
    <row r="290" spans="5:17" x14ac:dyDescent="0.2"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</row>
    <row r="291" spans="5:17" x14ac:dyDescent="0.2"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</row>
    <row r="292" spans="5:17" x14ac:dyDescent="0.2"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</row>
    <row r="293" spans="5:17" x14ac:dyDescent="0.2"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</row>
    <row r="294" spans="5:17" x14ac:dyDescent="0.2"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</row>
    <row r="295" spans="5:17" x14ac:dyDescent="0.2"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</row>
    <row r="296" spans="5:17" x14ac:dyDescent="0.2"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</row>
    <row r="297" spans="5:17" x14ac:dyDescent="0.2"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</row>
    <row r="298" spans="5:17" x14ac:dyDescent="0.2"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</row>
    <row r="299" spans="5:17" x14ac:dyDescent="0.2"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</row>
    <row r="300" spans="5:17" x14ac:dyDescent="0.2"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</row>
    <row r="301" spans="5:17" x14ac:dyDescent="0.2"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</row>
    <row r="302" spans="5:17" x14ac:dyDescent="0.2"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</row>
    <row r="303" spans="5:17" x14ac:dyDescent="0.2"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</row>
    <row r="304" spans="5:17" x14ac:dyDescent="0.2"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</row>
    <row r="305" spans="5:17" x14ac:dyDescent="0.2"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</row>
    <row r="306" spans="5:17" x14ac:dyDescent="0.2"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</row>
    <row r="307" spans="5:17" x14ac:dyDescent="0.2"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</row>
    <row r="308" spans="5:17" x14ac:dyDescent="0.2"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</row>
    <row r="309" spans="5:17" x14ac:dyDescent="0.2"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</row>
    <row r="310" spans="5:17" x14ac:dyDescent="0.2"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</row>
    <row r="311" spans="5:17" x14ac:dyDescent="0.2"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</row>
    <row r="312" spans="5:17" x14ac:dyDescent="0.2"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</row>
    <row r="313" spans="5:17" x14ac:dyDescent="0.2"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</row>
    <row r="314" spans="5:17" x14ac:dyDescent="0.2"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</row>
    <row r="315" spans="5:17" x14ac:dyDescent="0.2"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</row>
    <row r="316" spans="5:17" x14ac:dyDescent="0.2"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</row>
    <row r="317" spans="5:17" x14ac:dyDescent="0.2"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</row>
    <row r="318" spans="5:17" x14ac:dyDescent="0.2"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</row>
    <row r="319" spans="5:17" x14ac:dyDescent="0.2"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</row>
    <row r="320" spans="5:17" x14ac:dyDescent="0.2"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</row>
    <row r="321" spans="5:17" x14ac:dyDescent="0.2"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</row>
    <row r="322" spans="5:17" x14ac:dyDescent="0.2"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</row>
    <row r="323" spans="5:17" x14ac:dyDescent="0.2"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</row>
    <row r="324" spans="5:17" x14ac:dyDescent="0.2"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</row>
    <row r="325" spans="5:17" x14ac:dyDescent="0.2"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</row>
    <row r="326" spans="5:17" x14ac:dyDescent="0.2"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</row>
    <row r="327" spans="5:17" x14ac:dyDescent="0.2"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</row>
    <row r="328" spans="5:17" x14ac:dyDescent="0.2"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</row>
    <row r="329" spans="5:17" x14ac:dyDescent="0.2"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</row>
    <row r="330" spans="5:17" x14ac:dyDescent="0.2"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</row>
    <row r="331" spans="5:17" x14ac:dyDescent="0.2"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</row>
    <row r="332" spans="5:17" x14ac:dyDescent="0.2"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</row>
    <row r="333" spans="5:17" x14ac:dyDescent="0.2"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</row>
    <row r="334" spans="5:17" x14ac:dyDescent="0.2"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</row>
    <row r="335" spans="5:17" x14ac:dyDescent="0.2"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</row>
    <row r="336" spans="5:17" x14ac:dyDescent="0.2"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</row>
    <row r="337" spans="5:17" x14ac:dyDescent="0.2"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</row>
    <row r="338" spans="5:17" x14ac:dyDescent="0.2"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</row>
    <row r="339" spans="5:17" x14ac:dyDescent="0.2"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</row>
    <row r="340" spans="5:17" x14ac:dyDescent="0.2"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</row>
    <row r="341" spans="5:17" x14ac:dyDescent="0.2"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</row>
    <row r="342" spans="5:17" x14ac:dyDescent="0.2"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</row>
    <row r="343" spans="5:17" x14ac:dyDescent="0.2"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</row>
    <row r="344" spans="5:17" x14ac:dyDescent="0.2"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</row>
    <row r="345" spans="5:17" x14ac:dyDescent="0.2"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</row>
    <row r="346" spans="5:17" x14ac:dyDescent="0.2"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</row>
    <row r="347" spans="5:17" x14ac:dyDescent="0.2"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</row>
    <row r="348" spans="5:17" x14ac:dyDescent="0.2"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</row>
    <row r="349" spans="5:17" x14ac:dyDescent="0.2"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</row>
    <row r="350" spans="5:17" x14ac:dyDescent="0.2"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</row>
    <row r="351" spans="5:17" x14ac:dyDescent="0.2"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</row>
    <row r="352" spans="5:17" x14ac:dyDescent="0.2"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</row>
    <row r="353" spans="5:17" x14ac:dyDescent="0.2"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</row>
    <row r="354" spans="5:17" x14ac:dyDescent="0.2"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</row>
    <row r="355" spans="5:17" x14ac:dyDescent="0.2"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</row>
    <row r="356" spans="5:17" x14ac:dyDescent="0.2"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</row>
    <row r="357" spans="5:17" x14ac:dyDescent="0.2"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</row>
    <row r="358" spans="5:17" x14ac:dyDescent="0.2"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</row>
    <row r="359" spans="5:17" x14ac:dyDescent="0.2"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</row>
    <row r="360" spans="5:17" x14ac:dyDescent="0.2"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</row>
    <row r="361" spans="5:17" x14ac:dyDescent="0.2"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</row>
    <row r="362" spans="5:17" x14ac:dyDescent="0.2"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</row>
    <row r="363" spans="5:17" x14ac:dyDescent="0.2"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</row>
    <row r="364" spans="5:17" x14ac:dyDescent="0.2"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</row>
    <row r="365" spans="5:17" x14ac:dyDescent="0.2"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</row>
    <row r="366" spans="5:17" x14ac:dyDescent="0.2"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</row>
    <row r="367" spans="5:17" x14ac:dyDescent="0.2"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</row>
    <row r="368" spans="5:17" x14ac:dyDescent="0.2"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</row>
    <row r="369" spans="5:17" x14ac:dyDescent="0.2"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</row>
    <row r="370" spans="5:17" x14ac:dyDescent="0.2"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</row>
    <row r="371" spans="5:17" x14ac:dyDescent="0.2"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</row>
    <row r="372" spans="5:17" x14ac:dyDescent="0.2"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</row>
    <row r="373" spans="5:17" x14ac:dyDescent="0.2"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</row>
    <row r="374" spans="5:17" x14ac:dyDescent="0.2"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</row>
    <row r="375" spans="5:17" x14ac:dyDescent="0.2"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</row>
    <row r="376" spans="5:17" x14ac:dyDescent="0.2"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</row>
    <row r="377" spans="5:17" x14ac:dyDescent="0.2"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</row>
    <row r="378" spans="5:17" x14ac:dyDescent="0.2"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</row>
    <row r="379" spans="5:17" x14ac:dyDescent="0.2"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</row>
    <row r="380" spans="5:17" x14ac:dyDescent="0.2"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</row>
    <row r="381" spans="5:17" x14ac:dyDescent="0.2"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</row>
    <row r="382" spans="5:17" x14ac:dyDescent="0.2"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</row>
    <row r="383" spans="5:17" x14ac:dyDescent="0.2"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</row>
    <row r="384" spans="5:17" x14ac:dyDescent="0.2"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</row>
    <row r="385" spans="5:17" x14ac:dyDescent="0.2"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</row>
    <row r="386" spans="5:17" x14ac:dyDescent="0.2"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</row>
    <row r="387" spans="5:17" x14ac:dyDescent="0.2"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</row>
    <row r="388" spans="5:17" x14ac:dyDescent="0.2"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</row>
    <row r="389" spans="5:17" x14ac:dyDescent="0.2"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</row>
    <row r="390" spans="5:17" x14ac:dyDescent="0.2"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</row>
    <row r="391" spans="5:17" x14ac:dyDescent="0.2"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</row>
    <row r="392" spans="5:17" x14ac:dyDescent="0.2"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</row>
    <row r="393" spans="5:17" x14ac:dyDescent="0.2"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</row>
    <row r="394" spans="5:17" x14ac:dyDescent="0.2"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</row>
    <row r="395" spans="5:17" x14ac:dyDescent="0.2"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</row>
    <row r="396" spans="5:17" x14ac:dyDescent="0.2"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</row>
    <row r="397" spans="5:17" x14ac:dyDescent="0.2"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</row>
    <row r="398" spans="5:17" x14ac:dyDescent="0.2"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</row>
    <row r="399" spans="5:17" x14ac:dyDescent="0.2"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</row>
    <row r="400" spans="5:17" x14ac:dyDescent="0.2"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</row>
    <row r="401" spans="5:17" x14ac:dyDescent="0.2"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</row>
    <row r="402" spans="5:17" x14ac:dyDescent="0.2"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</row>
    <row r="403" spans="5:17" x14ac:dyDescent="0.2"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</row>
    <row r="404" spans="5:17" x14ac:dyDescent="0.2"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</row>
    <row r="405" spans="5:17" x14ac:dyDescent="0.2"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</row>
    <row r="406" spans="5:17" x14ac:dyDescent="0.2"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</row>
    <row r="407" spans="5:17" x14ac:dyDescent="0.2"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</row>
    <row r="408" spans="5:17" x14ac:dyDescent="0.2"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</row>
    <row r="409" spans="5:17" x14ac:dyDescent="0.2"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</row>
    <row r="410" spans="5:17" x14ac:dyDescent="0.2"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</row>
    <row r="411" spans="5:17" x14ac:dyDescent="0.2"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</row>
    <row r="412" spans="5:17" x14ac:dyDescent="0.2"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</row>
    <row r="413" spans="5:17" x14ac:dyDescent="0.2"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</row>
    <row r="414" spans="5:17" x14ac:dyDescent="0.2"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</row>
    <row r="415" spans="5:17" x14ac:dyDescent="0.2"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</row>
    <row r="416" spans="5:17" x14ac:dyDescent="0.2"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</row>
    <row r="417" spans="5:17" x14ac:dyDescent="0.2"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</row>
    <row r="418" spans="5:17" x14ac:dyDescent="0.2"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</row>
    <row r="419" spans="5:17" x14ac:dyDescent="0.2"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</row>
    <row r="420" spans="5:17" x14ac:dyDescent="0.2"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</row>
    <row r="421" spans="5:17" x14ac:dyDescent="0.2"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</row>
    <row r="422" spans="5:17" x14ac:dyDescent="0.2"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</row>
    <row r="423" spans="5:17" x14ac:dyDescent="0.2"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</row>
    <row r="424" spans="5:17" x14ac:dyDescent="0.2"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</row>
    <row r="425" spans="5:17" x14ac:dyDescent="0.2"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</row>
    <row r="426" spans="5:17" x14ac:dyDescent="0.2"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</row>
    <row r="427" spans="5:17" x14ac:dyDescent="0.2"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</row>
    <row r="428" spans="5:17" x14ac:dyDescent="0.2"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</row>
    <row r="429" spans="5:17" x14ac:dyDescent="0.2"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</row>
    <row r="430" spans="5:17" x14ac:dyDescent="0.2"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</row>
    <row r="431" spans="5:17" x14ac:dyDescent="0.2"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</row>
    <row r="432" spans="5:17" x14ac:dyDescent="0.2"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</row>
    <row r="433" spans="5:17" x14ac:dyDescent="0.2"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</row>
    <row r="434" spans="5:17" x14ac:dyDescent="0.2"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</row>
    <row r="435" spans="5:17" x14ac:dyDescent="0.2"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</row>
    <row r="436" spans="5:17" x14ac:dyDescent="0.2"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</row>
    <row r="437" spans="5:17" x14ac:dyDescent="0.2"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</row>
    <row r="438" spans="5:17" x14ac:dyDescent="0.2"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</row>
    <row r="439" spans="5:17" x14ac:dyDescent="0.2"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</row>
    <row r="440" spans="5:17" x14ac:dyDescent="0.2"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</row>
    <row r="441" spans="5:17" x14ac:dyDescent="0.2"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</row>
    <row r="442" spans="5:17" x14ac:dyDescent="0.2"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</row>
    <row r="443" spans="5:17" x14ac:dyDescent="0.2"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</row>
    <row r="444" spans="5:17" x14ac:dyDescent="0.2"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</row>
    <row r="445" spans="5:17" x14ac:dyDescent="0.2"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</row>
    <row r="446" spans="5:17" x14ac:dyDescent="0.2"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</row>
    <row r="447" spans="5:17" x14ac:dyDescent="0.2"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</row>
    <row r="448" spans="5:17" x14ac:dyDescent="0.2"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</row>
    <row r="449" spans="5:17" x14ac:dyDescent="0.2"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</row>
    <row r="450" spans="5:17" x14ac:dyDescent="0.2"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</row>
    <row r="451" spans="5:17" x14ac:dyDescent="0.2"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</row>
    <row r="452" spans="5:17" x14ac:dyDescent="0.2"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</row>
    <row r="453" spans="5:17" x14ac:dyDescent="0.2"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</row>
    <row r="454" spans="5:17" x14ac:dyDescent="0.2"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</row>
    <row r="455" spans="5:17" x14ac:dyDescent="0.2"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</row>
    <row r="456" spans="5:17" x14ac:dyDescent="0.2"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</row>
    <row r="457" spans="5:17" x14ac:dyDescent="0.2"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</row>
    <row r="458" spans="5:17" x14ac:dyDescent="0.2"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</row>
    <row r="459" spans="5:17" x14ac:dyDescent="0.2"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</row>
    <row r="460" spans="5:17" x14ac:dyDescent="0.2"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</row>
    <row r="461" spans="5:17" x14ac:dyDescent="0.2"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</row>
    <row r="462" spans="5:17" x14ac:dyDescent="0.2"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</row>
    <row r="463" spans="5:17" x14ac:dyDescent="0.2"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</row>
    <row r="464" spans="5:17" x14ac:dyDescent="0.2"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</row>
    <row r="465" spans="5:17" x14ac:dyDescent="0.2"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</row>
    <row r="466" spans="5:17" x14ac:dyDescent="0.2"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</row>
    <row r="467" spans="5:17" x14ac:dyDescent="0.2"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</row>
    <row r="468" spans="5:17" x14ac:dyDescent="0.2"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</row>
    <row r="469" spans="5:17" x14ac:dyDescent="0.2"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</row>
    <row r="470" spans="5:17" x14ac:dyDescent="0.2"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</row>
    <row r="471" spans="5:17" x14ac:dyDescent="0.2"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</row>
    <row r="472" spans="5:17" x14ac:dyDescent="0.2"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</row>
    <row r="473" spans="5:17" x14ac:dyDescent="0.2"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</row>
    <row r="474" spans="5:17" x14ac:dyDescent="0.2"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</row>
    <row r="475" spans="5:17" x14ac:dyDescent="0.2"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</row>
    <row r="476" spans="5:17" x14ac:dyDescent="0.2"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</row>
    <row r="477" spans="5:17" x14ac:dyDescent="0.2"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</row>
    <row r="478" spans="5:17" x14ac:dyDescent="0.2"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</row>
    <row r="479" spans="5:17" x14ac:dyDescent="0.2"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</row>
    <row r="480" spans="5:17" x14ac:dyDescent="0.2"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</row>
    <row r="481" spans="5:17" x14ac:dyDescent="0.2"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</row>
    <row r="482" spans="5:17" x14ac:dyDescent="0.2"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</row>
    <row r="483" spans="5:17" x14ac:dyDescent="0.2"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</row>
    <row r="484" spans="5:17" x14ac:dyDescent="0.2"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</row>
    <row r="485" spans="5:17" x14ac:dyDescent="0.2"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r="486" spans="5:17" x14ac:dyDescent="0.2"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</row>
    <row r="487" spans="5:17" x14ac:dyDescent="0.2"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</row>
    <row r="488" spans="5:17" x14ac:dyDescent="0.2"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</row>
    <row r="489" spans="5:17" x14ac:dyDescent="0.2"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</row>
    <row r="490" spans="5:17" x14ac:dyDescent="0.2"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</row>
    <row r="491" spans="5:17" x14ac:dyDescent="0.2"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</row>
    <row r="492" spans="5:17" x14ac:dyDescent="0.2"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</row>
    <row r="493" spans="5:17" x14ac:dyDescent="0.2"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</row>
    <row r="494" spans="5:17" x14ac:dyDescent="0.2"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</row>
    <row r="495" spans="5:17" x14ac:dyDescent="0.2"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</row>
    <row r="496" spans="5:17" x14ac:dyDescent="0.2"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</row>
    <row r="497" spans="5:17" x14ac:dyDescent="0.2"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</row>
    <row r="498" spans="5:17" x14ac:dyDescent="0.2"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</row>
    <row r="499" spans="5:17" x14ac:dyDescent="0.2"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</row>
    <row r="500" spans="5:17" x14ac:dyDescent="0.2"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</row>
    <row r="501" spans="5:17" x14ac:dyDescent="0.2"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</row>
    <row r="502" spans="5:17" x14ac:dyDescent="0.2"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</row>
    <row r="503" spans="5:17" x14ac:dyDescent="0.2"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</row>
    <row r="504" spans="5:17" x14ac:dyDescent="0.2"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</row>
    <row r="505" spans="5:17" x14ac:dyDescent="0.2"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</row>
    <row r="506" spans="5:17" x14ac:dyDescent="0.2"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</row>
    <row r="507" spans="5:17" x14ac:dyDescent="0.2"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</row>
    <row r="508" spans="5:17" x14ac:dyDescent="0.2"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</row>
    <row r="509" spans="5:17" x14ac:dyDescent="0.2"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</row>
    <row r="510" spans="5:17" x14ac:dyDescent="0.2"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</row>
    <row r="511" spans="5:17" x14ac:dyDescent="0.2"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</row>
    <row r="512" spans="5:17" x14ac:dyDescent="0.2"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</row>
    <row r="513" spans="5:17" x14ac:dyDescent="0.2"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</row>
    <row r="514" spans="5:17" x14ac:dyDescent="0.2"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</row>
    <row r="515" spans="5:17" x14ac:dyDescent="0.2"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</row>
    <row r="516" spans="5:17" x14ac:dyDescent="0.2"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</row>
    <row r="517" spans="5:17" x14ac:dyDescent="0.2"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</row>
    <row r="518" spans="5:17" x14ac:dyDescent="0.2"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</row>
    <row r="519" spans="5:17" x14ac:dyDescent="0.2"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</row>
    <row r="520" spans="5:17" x14ac:dyDescent="0.2"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</row>
    <row r="521" spans="5:17" x14ac:dyDescent="0.2"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</row>
    <row r="522" spans="5:17" x14ac:dyDescent="0.2"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</row>
    <row r="523" spans="5:17" x14ac:dyDescent="0.2"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</row>
    <row r="524" spans="5:17" x14ac:dyDescent="0.2"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</row>
    <row r="525" spans="5:17" x14ac:dyDescent="0.2"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</row>
    <row r="526" spans="5:17" x14ac:dyDescent="0.2"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</row>
    <row r="527" spans="5:17" x14ac:dyDescent="0.2"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</row>
    <row r="528" spans="5:17" x14ac:dyDescent="0.2"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</row>
    <row r="529" spans="5:17" x14ac:dyDescent="0.2"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</row>
    <row r="530" spans="5:17" x14ac:dyDescent="0.2"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</row>
    <row r="531" spans="5:17" x14ac:dyDescent="0.2"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</row>
    <row r="532" spans="5:17" x14ac:dyDescent="0.2"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</row>
    <row r="533" spans="5:17" x14ac:dyDescent="0.2"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</row>
    <row r="534" spans="5:17" x14ac:dyDescent="0.2"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</row>
    <row r="535" spans="5:17" x14ac:dyDescent="0.2"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</row>
    <row r="536" spans="5:17" x14ac:dyDescent="0.2"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</row>
    <row r="537" spans="5:17" x14ac:dyDescent="0.2"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</row>
    <row r="538" spans="5:17" x14ac:dyDescent="0.2"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</row>
    <row r="539" spans="5:17" x14ac:dyDescent="0.2"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</row>
    <row r="540" spans="5:17" x14ac:dyDescent="0.2"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</row>
    <row r="541" spans="5:17" x14ac:dyDescent="0.2"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</row>
    <row r="542" spans="5:17" x14ac:dyDescent="0.2"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</row>
    <row r="543" spans="5:17" x14ac:dyDescent="0.2"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</row>
    <row r="544" spans="5:17" x14ac:dyDescent="0.2"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</row>
    <row r="545" spans="5:17" x14ac:dyDescent="0.2"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</row>
    <row r="546" spans="5:17" x14ac:dyDescent="0.2"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</row>
    <row r="547" spans="5:17" x14ac:dyDescent="0.2"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</row>
    <row r="548" spans="5:17" x14ac:dyDescent="0.2"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</row>
    <row r="549" spans="5:17" x14ac:dyDescent="0.2"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</row>
    <row r="550" spans="5:17" x14ac:dyDescent="0.2"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</row>
    <row r="551" spans="5:17" x14ac:dyDescent="0.2"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</row>
    <row r="552" spans="5:17" x14ac:dyDescent="0.2"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</row>
    <row r="553" spans="5:17" x14ac:dyDescent="0.2"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</row>
    <row r="554" spans="5:17" x14ac:dyDescent="0.2"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</row>
    <row r="555" spans="5:17" x14ac:dyDescent="0.2"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</row>
    <row r="556" spans="5:17" x14ac:dyDescent="0.2"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</row>
    <row r="557" spans="5:17" x14ac:dyDescent="0.2"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</row>
    <row r="558" spans="5:17" x14ac:dyDescent="0.2"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</row>
    <row r="559" spans="5:17" x14ac:dyDescent="0.2"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</row>
    <row r="560" spans="5:17" x14ac:dyDescent="0.2"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</row>
    <row r="561" spans="5:17" x14ac:dyDescent="0.2"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</row>
    <row r="562" spans="5:17" x14ac:dyDescent="0.2"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</row>
    <row r="563" spans="5:17" x14ac:dyDescent="0.2"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</row>
    <row r="564" spans="5:17" x14ac:dyDescent="0.2"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</row>
    <row r="565" spans="5:17" x14ac:dyDescent="0.2"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</row>
    <row r="566" spans="5:17" x14ac:dyDescent="0.2"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</row>
    <row r="567" spans="5:17" x14ac:dyDescent="0.2"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</row>
    <row r="568" spans="5:17" x14ac:dyDescent="0.2"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</row>
    <row r="569" spans="5:17" x14ac:dyDescent="0.2"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</row>
    <row r="570" spans="5:17" x14ac:dyDescent="0.2"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</row>
    <row r="571" spans="5:17" x14ac:dyDescent="0.2"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</row>
    <row r="572" spans="5:17" x14ac:dyDescent="0.2"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</row>
    <row r="573" spans="5:17" x14ac:dyDescent="0.2"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</row>
    <row r="574" spans="5:17" x14ac:dyDescent="0.2"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</row>
    <row r="575" spans="5:17" x14ac:dyDescent="0.2"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</row>
    <row r="576" spans="5:17" x14ac:dyDescent="0.2"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</row>
    <row r="577" spans="5:17" x14ac:dyDescent="0.2"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</row>
    <row r="578" spans="5:17" x14ac:dyDescent="0.2"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</row>
    <row r="579" spans="5:17" x14ac:dyDescent="0.2"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</row>
    <row r="580" spans="5:17" x14ac:dyDescent="0.2"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</row>
    <row r="581" spans="5:17" x14ac:dyDescent="0.2"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</row>
    <row r="582" spans="5:17" x14ac:dyDescent="0.2"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</row>
    <row r="583" spans="5:17" x14ac:dyDescent="0.2"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</row>
    <row r="584" spans="5:17" x14ac:dyDescent="0.2"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</row>
    <row r="585" spans="5:17" x14ac:dyDescent="0.2"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</row>
    <row r="586" spans="5:17" x14ac:dyDescent="0.2"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</row>
    <row r="587" spans="5:17" x14ac:dyDescent="0.2"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</row>
    <row r="588" spans="5:17" x14ac:dyDescent="0.2"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</row>
    <row r="589" spans="5:17" x14ac:dyDescent="0.2"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</row>
    <row r="590" spans="5:17" x14ac:dyDescent="0.2"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</row>
    <row r="591" spans="5:17" x14ac:dyDescent="0.2"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</row>
    <row r="592" spans="5:17" x14ac:dyDescent="0.2"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</row>
    <row r="593" spans="5:17" x14ac:dyDescent="0.2"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</row>
    <row r="594" spans="5:17" x14ac:dyDescent="0.2"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</row>
    <row r="595" spans="5:17" x14ac:dyDescent="0.2"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</row>
    <row r="596" spans="5:17" x14ac:dyDescent="0.2"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</row>
    <row r="597" spans="5:17" x14ac:dyDescent="0.2"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</row>
    <row r="598" spans="5:17" x14ac:dyDescent="0.2"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</row>
    <row r="599" spans="5:17" x14ac:dyDescent="0.2"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</row>
    <row r="600" spans="5:17" x14ac:dyDescent="0.2"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</row>
    <row r="601" spans="5:17" x14ac:dyDescent="0.2"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</row>
    <row r="602" spans="5:17" x14ac:dyDescent="0.2"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</row>
    <row r="603" spans="5:17" x14ac:dyDescent="0.2"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</row>
    <row r="604" spans="5:17" x14ac:dyDescent="0.2"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</row>
    <row r="605" spans="5:17" x14ac:dyDescent="0.2"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</row>
    <row r="606" spans="5:17" x14ac:dyDescent="0.2"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</row>
    <row r="607" spans="5:17" x14ac:dyDescent="0.2"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</row>
    <row r="608" spans="5:17" x14ac:dyDescent="0.2"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</row>
    <row r="609" spans="5:17" x14ac:dyDescent="0.2"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</row>
    <row r="610" spans="5:17" x14ac:dyDescent="0.2"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</row>
    <row r="611" spans="5:17" x14ac:dyDescent="0.2"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</row>
    <row r="612" spans="5:17" x14ac:dyDescent="0.2"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</row>
    <row r="613" spans="5:17" x14ac:dyDescent="0.2"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</row>
    <row r="614" spans="5:17" x14ac:dyDescent="0.2"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</row>
    <row r="615" spans="5:17" x14ac:dyDescent="0.2"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</row>
    <row r="616" spans="5:17" x14ac:dyDescent="0.2"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</row>
    <row r="617" spans="5:17" x14ac:dyDescent="0.2"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</row>
    <row r="618" spans="5:17" x14ac:dyDescent="0.2"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</row>
    <row r="619" spans="5:17" x14ac:dyDescent="0.2"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</row>
    <row r="620" spans="5:17" x14ac:dyDescent="0.2"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</row>
    <row r="621" spans="5:17" x14ac:dyDescent="0.2"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</row>
    <row r="622" spans="5:17" x14ac:dyDescent="0.2"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</row>
    <row r="623" spans="5:17" x14ac:dyDescent="0.2"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</row>
    <row r="624" spans="5:17" x14ac:dyDescent="0.2"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</row>
    <row r="625" spans="5:17" x14ac:dyDescent="0.2"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</row>
    <row r="626" spans="5:17" x14ac:dyDescent="0.2"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</row>
    <row r="627" spans="5:17" x14ac:dyDescent="0.2"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</row>
    <row r="628" spans="5:17" x14ac:dyDescent="0.2"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</row>
    <row r="629" spans="5:17" x14ac:dyDescent="0.2"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</row>
    <row r="630" spans="5:17" x14ac:dyDescent="0.2"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</row>
    <row r="631" spans="5:17" x14ac:dyDescent="0.2"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</row>
    <row r="632" spans="5:17" x14ac:dyDescent="0.2"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</row>
    <row r="633" spans="5:17" x14ac:dyDescent="0.2"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</row>
    <row r="634" spans="5:17" x14ac:dyDescent="0.2"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</row>
    <row r="635" spans="5:17" x14ac:dyDescent="0.2"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</row>
    <row r="636" spans="5:17" x14ac:dyDescent="0.2"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</row>
    <row r="637" spans="5:17" x14ac:dyDescent="0.2"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</row>
    <row r="638" spans="5:17" x14ac:dyDescent="0.2"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</row>
    <row r="639" spans="5:17" x14ac:dyDescent="0.2"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</row>
    <row r="640" spans="5:17" x14ac:dyDescent="0.2"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</row>
    <row r="641" spans="5:17" x14ac:dyDescent="0.2"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</row>
    <row r="642" spans="5:17" x14ac:dyDescent="0.2"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</row>
    <row r="643" spans="5:17" x14ac:dyDescent="0.2"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</row>
    <row r="644" spans="5:17" x14ac:dyDescent="0.2"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</row>
    <row r="645" spans="5:17" x14ac:dyDescent="0.2"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</row>
    <row r="646" spans="5:17" x14ac:dyDescent="0.2"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</row>
    <row r="647" spans="5:17" x14ac:dyDescent="0.2"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</row>
    <row r="648" spans="5:17" x14ac:dyDescent="0.2"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</row>
    <row r="649" spans="5:17" x14ac:dyDescent="0.2"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</row>
    <row r="650" spans="5:17" x14ac:dyDescent="0.2"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</row>
    <row r="651" spans="5:17" x14ac:dyDescent="0.2"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</row>
    <row r="652" spans="5:17" x14ac:dyDescent="0.2"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</row>
    <row r="653" spans="5:17" x14ac:dyDescent="0.2"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</row>
    <row r="654" spans="5:17" x14ac:dyDescent="0.2"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</row>
    <row r="655" spans="5:17" x14ac:dyDescent="0.2"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</row>
    <row r="656" spans="5:17" x14ac:dyDescent="0.2"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</row>
    <row r="657" spans="5:17" x14ac:dyDescent="0.2"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</row>
    <row r="658" spans="5:17" x14ac:dyDescent="0.2"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</row>
    <row r="659" spans="5:17" x14ac:dyDescent="0.2"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</row>
    <row r="660" spans="5:17" x14ac:dyDescent="0.2"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</row>
    <row r="661" spans="5:17" x14ac:dyDescent="0.2"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</row>
    <row r="662" spans="5:17" x14ac:dyDescent="0.2"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</row>
    <row r="663" spans="5:17" x14ac:dyDescent="0.2"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</row>
    <row r="664" spans="5:17" x14ac:dyDescent="0.2"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</row>
    <row r="665" spans="5:17" x14ac:dyDescent="0.2"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</row>
    <row r="666" spans="5:17" x14ac:dyDescent="0.2"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</row>
    <row r="667" spans="5:17" x14ac:dyDescent="0.2"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</row>
    <row r="668" spans="5:17" x14ac:dyDescent="0.2"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</row>
    <row r="669" spans="5:17" x14ac:dyDescent="0.2"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</row>
    <row r="670" spans="5:17" x14ac:dyDescent="0.2"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</row>
    <row r="671" spans="5:17" x14ac:dyDescent="0.2"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</row>
    <row r="672" spans="5:17" x14ac:dyDescent="0.2"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</row>
    <row r="673" spans="5:17" x14ac:dyDescent="0.2"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</row>
    <row r="674" spans="5:17" x14ac:dyDescent="0.2"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</row>
    <row r="675" spans="5:17" x14ac:dyDescent="0.2"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</row>
    <row r="676" spans="5:17" x14ac:dyDescent="0.2"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</row>
    <row r="677" spans="5:17" x14ac:dyDescent="0.2"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</row>
    <row r="678" spans="5:17" x14ac:dyDescent="0.2"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</row>
    <row r="679" spans="5:17" x14ac:dyDescent="0.2"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</row>
    <row r="680" spans="5:17" x14ac:dyDescent="0.2"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</row>
    <row r="681" spans="5:17" x14ac:dyDescent="0.2"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</row>
    <row r="682" spans="5:17" x14ac:dyDescent="0.2"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</row>
    <row r="683" spans="5:17" x14ac:dyDescent="0.2"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</row>
    <row r="684" spans="5:17" x14ac:dyDescent="0.2"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</row>
    <row r="685" spans="5:17" x14ac:dyDescent="0.2"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</row>
    <row r="686" spans="5:17" x14ac:dyDescent="0.2"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</row>
    <row r="687" spans="5:17" x14ac:dyDescent="0.2"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</row>
    <row r="688" spans="5:17" x14ac:dyDescent="0.2"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</row>
    <row r="689" spans="5:17" x14ac:dyDescent="0.2"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</row>
    <row r="690" spans="5:17" x14ac:dyDescent="0.2"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</row>
    <row r="691" spans="5:17" x14ac:dyDescent="0.2"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</row>
    <row r="692" spans="5:17" x14ac:dyDescent="0.2"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</row>
    <row r="693" spans="5:17" x14ac:dyDescent="0.2"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</row>
    <row r="694" spans="5:17" x14ac:dyDescent="0.2"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</row>
    <row r="695" spans="5:17" x14ac:dyDescent="0.2"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</row>
    <row r="696" spans="5:17" x14ac:dyDescent="0.2"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</row>
    <row r="697" spans="5:17" x14ac:dyDescent="0.2"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</row>
    <row r="698" spans="5:17" x14ac:dyDescent="0.2"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</row>
    <row r="699" spans="5:17" x14ac:dyDescent="0.2"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</row>
    <row r="700" spans="5:17" x14ac:dyDescent="0.2"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</row>
    <row r="701" spans="5:17" x14ac:dyDescent="0.2"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</row>
    <row r="702" spans="5:17" x14ac:dyDescent="0.2"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</row>
    <row r="703" spans="5:17" x14ac:dyDescent="0.2"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</row>
    <row r="704" spans="5:17" x14ac:dyDescent="0.2"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</row>
    <row r="705" spans="5:17" x14ac:dyDescent="0.2"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</row>
    <row r="706" spans="5:17" x14ac:dyDescent="0.2"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</row>
    <row r="707" spans="5:17" x14ac:dyDescent="0.2"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</row>
    <row r="708" spans="5:17" x14ac:dyDescent="0.2"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</row>
    <row r="709" spans="5:17" x14ac:dyDescent="0.2"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</row>
    <row r="710" spans="5:17" x14ac:dyDescent="0.2"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</row>
    <row r="711" spans="5:17" x14ac:dyDescent="0.2"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</row>
    <row r="712" spans="5:17" x14ac:dyDescent="0.2"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</row>
    <row r="713" spans="5:17" x14ac:dyDescent="0.2"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</row>
    <row r="714" spans="5:17" x14ac:dyDescent="0.2"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</row>
    <row r="715" spans="5:17" x14ac:dyDescent="0.2"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</row>
    <row r="716" spans="5:17" x14ac:dyDescent="0.2"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</row>
    <row r="717" spans="5:17" x14ac:dyDescent="0.2"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</row>
    <row r="718" spans="5:17" x14ac:dyDescent="0.2"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</row>
    <row r="719" spans="5:17" x14ac:dyDescent="0.2"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</row>
    <row r="720" spans="5:17" x14ac:dyDescent="0.2"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</row>
    <row r="721" spans="5:17" x14ac:dyDescent="0.2"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</row>
    <row r="722" spans="5:17" x14ac:dyDescent="0.2"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</row>
    <row r="723" spans="5:17" x14ac:dyDescent="0.2"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</row>
    <row r="724" spans="5:17" x14ac:dyDescent="0.2"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</row>
    <row r="725" spans="5:17" x14ac:dyDescent="0.2"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</row>
    <row r="726" spans="5:17" x14ac:dyDescent="0.2"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</row>
    <row r="727" spans="5:17" x14ac:dyDescent="0.2"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</row>
    <row r="728" spans="5:17" x14ac:dyDescent="0.2"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</row>
    <row r="729" spans="5:17" x14ac:dyDescent="0.2"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</row>
    <row r="730" spans="5:17" x14ac:dyDescent="0.2"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</row>
  </sheetData>
  <sheetProtection sheet="1" objects="1" scenarios="1" selectLockedCells="1"/>
  <mergeCells count="25">
    <mergeCell ref="P44:Q44"/>
    <mergeCell ref="B8:P8"/>
    <mergeCell ref="B5:P5"/>
    <mergeCell ref="B35:L35"/>
    <mergeCell ref="B23:L23"/>
    <mergeCell ref="B19:L19"/>
    <mergeCell ref="B14:L14"/>
    <mergeCell ref="B6:P6"/>
    <mergeCell ref="D15:L15"/>
    <mergeCell ref="D17:E17"/>
    <mergeCell ref="D21:L21"/>
    <mergeCell ref="D20:L20"/>
    <mergeCell ref="D24:L24"/>
    <mergeCell ref="F10:O10"/>
    <mergeCell ref="D16:N16"/>
    <mergeCell ref="K29:M29"/>
    <mergeCell ref="D32:N32"/>
    <mergeCell ref="D38:N38"/>
    <mergeCell ref="D36:N36"/>
    <mergeCell ref="E25:L25"/>
    <mergeCell ref="E33:L33"/>
    <mergeCell ref="E31:L31"/>
    <mergeCell ref="E28:L28"/>
    <mergeCell ref="E27:L27"/>
    <mergeCell ref="E26:L26"/>
  </mergeCells>
  <phoneticPr fontId="0" type="noConversion"/>
  <conditionalFormatting sqref="P32:Q32">
    <cfRule type="cellIs" dxfId="3" priority="1" operator="greaterThan">
      <formula>$P$33</formula>
    </cfRule>
    <cfRule type="cellIs" dxfId="2" priority="2" operator="lessThanOrEqual">
      <formula>$P$33</formula>
    </cfRule>
  </conditionalFormatting>
  <printOptions horizontalCentered="1"/>
  <pageMargins left="0.5" right="0.5" top="0.25" bottom="0.5" header="0.5" footer="0.5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190500</xdr:rowOff>
                  </from>
                  <to>
                    <xdr:col>7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190500</xdr:rowOff>
                  </from>
                  <to>
                    <xdr:col>12</xdr:col>
                    <xdr:colOff>123825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locked="0" defaultSize="0" autoFill="0" autoLine="0" autoPict="0">
                <anchor moveWithCells="1">
                  <from>
                    <xdr:col>13</xdr:col>
                    <xdr:colOff>57150</xdr:colOff>
                    <xdr:row>15</xdr:row>
                    <xdr:rowOff>180975</xdr:rowOff>
                  </from>
                  <to>
                    <xdr:col>13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30"/>
  <sheetViews>
    <sheetView tabSelected="1" topLeftCell="A10" workbookViewId="0">
      <selection activeCell="F10" sqref="F10:O10"/>
    </sheetView>
  </sheetViews>
  <sheetFormatPr defaultRowHeight="12.75" x14ac:dyDescent="0.2"/>
  <cols>
    <col min="1" max="1" width="2.7109375" style="5" customWidth="1"/>
    <col min="2" max="2" width="5" style="5" customWidth="1"/>
    <col min="3" max="4" width="3" style="5" customWidth="1"/>
    <col min="5" max="5" width="14.42578125" style="5" customWidth="1"/>
    <col min="6" max="6" width="4.7109375" style="5" customWidth="1"/>
    <col min="7" max="7" width="3.28515625" style="5" customWidth="1"/>
    <col min="8" max="9" width="2.28515625" style="5" customWidth="1"/>
    <col min="10" max="10" width="8.28515625" style="5" customWidth="1"/>
    <col min="11" max="11" width="4.7109375" style="5" customWidth="1"/>
    <col min="12" max="12" width="3.28515625" style="5" customWidth="1"/>
    <col min="13" max="13" width="9.140625" style="5" customWidth="1"/>
    <col min="14" max="14" width="4.7109375" style="5" customWidth="1"/>
    <col min="15" max="15" width="3.28515625" style="5" customWidth="1"/>
    <col min="16" max="16" width="15.42578125" style="5" customWidth="1"/>
    <col min="17" max="17" width="2.7109375" style="5" customWidth="1"/>
    <col min="18" max="16384" width="9.140625" style="5"/>
  </cols>
  <sheetData>
    <row r="1" spans="1:17" ht="19.5" customHeight="1" x14ac:dyDescent="0.25">
      <c r="E1" s="6"/>
      <c r="P1" s="7"/>
      <c r="Q1" s="7"/>
    </row>
    <row r="2" spans="1:17" ht="27" customHeight="1" x14ac:dyDescent="0.25">
      <c r="E2" s="8"/>
    </row>
    <row r="3" spans="1:17" ht="15" customHeight="1" thickBot="1" x14ac:dyDescent="0.3">
      <c r="E3" s="8"/>
    </row>
    <row r="4" spans="1:17" ht="15" customHeight="1" x14ac:dyDescent="0.25">
      <c r="A4" s="9"/>
      <c r="B4" s="10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2"/>
    </row>
    <row r="5" spans="1:17" ht="46.5" customHeight="1" x14ac:dyDescent="0.2">
      <c r="A5" s="13"/>
      <c r="B5" s="107" t="s">
        <v>52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4"/>
    </row>
    <row r="6" spans="1:17" ht="24" customHeight="1" x14ac:dyDescent="0.2">
      <c r="A6" s="13"/>
      <c r="B6" s="107" t="s">
        <v>31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5"/>
    </row>
    <row r="7" spans="1:17" s="17" customFormat="1" ht="8.1" customHeight="1" x14ac:dyDescent="0.2">
      <c r="A7" s="1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</row>
    <row r="8" spans="1:17" s="63" customFormat="1" ht="20.100000000000001" customHeight="1" x14ac:dyDescent="0.2">
      <c r="A8" s="61"/>
      <c r="B8" s="106" t="s">
        <v>29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62"/>
    </row>
    <row r="9" spans="1:17" x14ac:dyDescent="0.2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1:17" x14ac:dyDescent="0.2">
      <c r="A10" s="13"/>
      <c r="B10" s="21" t="s">
        <v>2</v>
      </c>
      <c r="C10" s="22"/>
      <c r="D10" s="22"/>
      <c r="E10" s="2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22"/>
      <c r="Q10" s="23"/>
    </row>
    <row r="11" spans="1:17" s="17" customFormat="1" ht="6" customHeight="1" x14ac:dyDescent="0.2">
      <c r="A11" s="24"/>
      <c r="B11" s="25"/>
      <c r="C11" s="26"/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3"/>
    </row>
    <row r="12" spans="1:17" x14ac:dyDescent="0.2">
      <c r="A12" s="13"/>
      <c r="B12" s="21" t="s">
        <v>0</v>
      </c>
      <c r="C12" s="22"/>
      <c r="D12" s="22"/>
      <c r="E12" s="4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</row>
    <row r="13" spans="1:17" ht="24.95" customHeight="1" x14ac:dyDescent="0.2">
      <c r="A13" s="1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</row>
    <row r="14" spans="1:17" s="30" customFormat="1" ht="15" x14ac:dyDescent="0.25">
      <c r="A14" s="13"/>
      <c r="B14" s="109" t="s">
        <v>3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28" t="s">
        <v>1</v>
      </c>
      <c r="Q14" s="29"/>
    </row>
    <row r="15" spans="1:17" s="33" customFormat="1" ht="15.95" customHeight="1" x14ac:dyDescent="0.2">
      <c r="A15" s="13"/>
      <c r="B15" s="31"/>
      <c r="C15" s="94" t="s">
        <v>6</v>
      </c>
      <c r="D15" s="110" t="s">
        <v>7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"/>
      <c r="Q15" s="32"/>
    </row>
    <row r="16" spans="1:17" s="33" customFormat="1" ht="15.95" customHeight="1" x14ac:dyDescent="0.2">
      <c r="A16" s="13"/>
      <c r="B16" s="31"/>
      <c r="C16" s="96" t="s">
        <v>8</v>
      </c>
      <c r="D16" s="111" t="s">
        <v>10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34">
        <v>0.75</v>
      </c>
      <c r="Q16" s="32"/>
    </row>
    <row r="17" spans="1:17" s="33" customFormat="1" ht="15.95" customHeight="1" x14ac:dyDescent="0.2">
      <c r="A17" s="13"/>
      <c r="B17" s="31"/>
      <c r="C17" s="96" t="s">
        <v>9</v>
      </c>
      <c r="D17" s="111" t="s">
        <v>11</v>
      </c>
      <c r="E17" s="111"/>
      <c r="F17" s="90"/>
      <c r="G17" s="95"/>
      <c r="H17" s="95" t="s">
        <v>51</v>
      </c>
      <c r="I17" s="95"/>
      <c r="J17" s="95"/>
      <c r="K17" s="93"/>
      <c r="L17" s="92"/>
      <c r="M17" s="92" t="s">
        <v>50</v>
      </c>
      <c r="N17" s="93"/>
      <c r="O17" s="84"/>
      <c r="P17" s="35"/>
      <c r="Q17" s="36"/>
    </row>
    <row r="18" spans="1:17" ht="24.95" customHeight="1" x14ac:dyDescent="0.2">
      <c r="A18" s="13"/>
      <c r="B18" s="3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1:17" s="30" customFormat="1" ht="15" x14ac:dyDescent="0.25">
      <c r="A19" s="13"/>
      <c r="B19" s="109" t="s">
        <v>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38"/>
      <c r="Q19" s="39"/>
    </row>
    <row r="20" spans="1:17" s="33" customFormat="1" ht="15.95" customHeight="1" x14ac:dyDescent="0.2">
      <c r="A20" s="13"/>
      <c r="B20" s="31"/>
      <c r="C20" s="94" t="s">
        <v>6</v>
      </c>
      <c r="D20" s="103" t="s">
        <v>34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2"/>
      <c r="Q20" s="40"/>
    </row>
    <row r="21" spans="1:17" s="33" customFormat="1" ht="15.95" customHeight="1" x14ac:dyDescent="0.2">
      <c r="A21" s="13"/>
      <c r="B21" s="31"/>
      <c r="C21" s="96" t="s">
        <v>12</v>
      </c>
      <c r="D21" s="111" t="s">
        <v>13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2"/>
      <c r="Q21" s="40"/>
    </row>
    <row r="22" spans="1:17" ht="24.95" customHeight="1" x14ac:dyDescent="0.2">
      <c r="A22" s="13"/>
      <c r="B22" s="37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1"/>
      <c r="Q22" s="42"/>
    </row>
    <row r="23" spans="1:17" s="30" customFormat="1" ht="15" x14ac:dyDescent="0.25">
      <c r="A23" s="13"/>
      <c r="B23" s="109" t="s">
        <v>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38"/>
      <c r="Q23" s="39"/>
    </row>
    <row r="24" spans="1:17" s="33" customFormat="1" ht="15.95" customHeight="1" x14ac:dyDescent="0.2">
      <c r="A24" s="13"/>
      <c r="B24" s="31"/>
      <c r="C24" s="94" t="s">
        <v>14</v>
      </c>
      <c r="D24" s="103" t="s">
        <v>15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97"/>
      <c r="Q24" s="43"/>
    </row>
    <row r="25" spans="1:17" s="33" customFormat="1" ht="15.95" customHeight="1" x14ac:dyDescent="0.2">
      <c r="A25" s="13"/>
      <c r="B25" s="31"/>
      <c r="C25" s="44"/>
      <c r="D25" s="96" t="s">
        <v>16</v>
      </c>
      <c r="E25" s="101" t="s">
        <v>24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3"/>
      <c r="Q25" s="40"/>
    </row>
    <row r="26" spans="1:17" s="33" customFormat="1" ht="15.95" customHeight="1" x14ac:dyDescent="0.2">
      <c r="A26" s="13"/>
      <c r="B26" s="31"/>
      <c r="C26" s="44"/>
      <c r="D26" s="94" t="s">
        <v>17</v>
      </c>
      <c r="E26" s="101" t="s">
        <v>27</v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45">
        <f>SUM(P25*0.1)</f>
        <v>0</v>
      </c>
      <c r="Q26" s="40"/>
    </row>
    <row r="27" spans="1:17" s="33" customFormat="1" ht="15.95" customHeight="1" x14ac:dyDescent="0.2">
      <c r="A27" s="13"/>
      <c r="B27" s="31"/>
      <c r="C27" s="44"/>
      <c r="D27" s="94" t="s">
        <v>18</v>
      </c>
      <c r="E27" s="101" t="s">
        <v>25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2"/>
      <c r="Q27" s="40"/>
    </row>
    <row r="28" spans="1:17" s="33" customFormat="1" ht="15.95" customHeight="1" x14ac:dyDescent="0.2">
      <c r="A28" s="13"/>
      <c r="B28" s="31"/>
      <c r="C28" s="44"/>
      <c r="D28" s="94" t="s">
        <v>19</v>
      </c>
      <c r="E28" s="101" t="s">
        <v>26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2"/>
      <c r="Q28" s="40"/>
    </row>
    <row r="29" spans="1:17" s="33" customFormat="1" ht="15.95" customHeight="1" x14ac:dyDescent="0.2">
      <c r="A29" s="13"/>
      <c r="B29" s="31"/>
      <c r="C29" s="44"/>
      <c r="D29" s="94" t="s">
        <v>20</v>
      </c>
      <c r="E29" s="68" t="s">
        <v>43</v>
      </c>
      <c r="F29" s="68"/>
      <c r="G29" s="68"/>
      <c r="H29" s="71"/>
      <c r="I29" s="69" t="s">
        <v>55</v>
      </c>
      <c r="J29" s="100">
        <v>175</v>
      </c>
      <c r="K29" s="113" t="s">
        <v>46</v>
      </c>
      <c r="L29" s="113"/>
      <c r="M29" s="113"/>
      <c r="N29" s="113"/>
      <c r="O29" s="114"/>
      <c r="P29" s="45">
        <f>SUM(H29*J29)</f>
        <v>0</v>
      </c>
      <c r="Q29" s="40"/>
    </row>
    <row r="30" spans="1:17" s="33" customFormat="1" ht="15.95" customHeight="1" x14ac:dyDescent="0.2">
      <c r="A30" s="13"/>
      <c r="B30" s="31"/>
      <c r="C30" s="44"/>
      <c r="D30" s="94" t="s">
        <v>21</v>
      </c>
      <c r="E30" s="68" t="s">
        <v>45</v>
      </c>
      <c r="F30" s="68"/>
      <c r="G30" s="68"/>
      <c r="H30" s="70" t="s">
        <v>44</v>
      </c>
      <c r="I30" s="70" t="s">
        <v>55</v>
      </c>
      <c r="J30" s="99" t="s">
        <v>54</v>
      </c>
      <c r="K30" s="68"/>
      <c r="L30" s="68"/>
      <c r="M30" s="68"/>
      <c r="N30" s="68"/>
      <c r="O30" s="98"/>
      <c r="P30" s="45">
        <v>150</v>
      </c>
      <c r="Q30" s="40"/>
    </row>
    <row r="31" spans="1:17" s="33" customFormat="1" ht="15.95" customHeight="1" x14ac:dyDescent="0.2">
      <c r="A31" s="13"/>
      <c r="B31" s="31"/>
      <c r="C31" s="44"/>
      <c r="D31" s="94" t="s">
        <v>23</v>
      </c>
      <c r="E31" s="101" t="s">
        <v>22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2"/>
      <c r="Q31" s="40"/>
    </row>
    <row r="32" spans="1:17" s="33" customFormat="1" ht="15.95" customHeight="1" x14ac:dyDescent="0.2">
      <c r="A32" s="13"/>
      <c r="B32" s="31"/>
      <c r="C32" s="94" t="s">
        <v>12</v>
      </c>
      <c r="D32" s="101" t="s">
        <v>35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45">
        <f>SUM(P25:P31)</f>
        <v>150</v>
      </c>
      <c r="Q32" s="40"/>
    </row>
    <row r="33" spans="1:17" s="33" customFormat="1" ht="15.95" customHeight="1" x14ac:dyDescent="0.2">
      <c r="A33" s="13"/>
      <c r="B33" s="31"/>
      <c r="C33" s="46"/>
      <c r="D33" s="46"/>
      <c r="E33" s="104" t="s">
        <v>33</v>
      </c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47">
        <f>SUM(P16*P21)</f>
        <v>0</v>
      </c>
      <c r="Q33" s="48"/>
    </row>
    <row r="34" spans="1:17" ht="24.95" customHeight="1" x14ac:dyDescent="0.2">
      <c r="A34" s="13"/>
      <c r="B34" s="37"/>
      <c r="C34" s="37"/>
      <c r="D34" s="3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41"/>
      <c r="Q34" s="42"/>
    </row>
    <row r="35" spans="1:17" s="30" customFormat="1" ht="15" x14ac:dyDescent="0.25">
      <c r="A35" s="13"/>
      <c r="B35" s="109" t="s">
        <v>28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38"/>
      <c r="Q35" s="39"/>
    </row>
    <row r="36" spans="1:17" s="33" customFormat="1" ht="15.95" customHeight="1" x14ac:dyDescent="0.2">
      <c r="A36" s="13"/>
      <c r="B36" s="31"/>
      <c r="C36" s="94" t="s">
        <v>14</v>
      </c>
      <c r="D36" s="103" t="s">
        <v>37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45">
        <f>SUM(P20+P32)</f>
        <v>150</v>
      </c>
      <c r="Q36" s="40"/>
    </row>
    <row r="37" spans="1:17" s="33" customFormat="1" ht="15.95" customHeight="1" x14ac:dyDescent="0.2">
      <c r="A37" s="13"/>
      <c r="B37" s="31"/>
      <c r="C37" s="96" t="s">
        <v>8</v>
      </c>
      <c r="D37" s="111" t="s">
        <v>38</v>
      </c>
      <c r="E37" s="111"/>
      <c r="F37" s="111"/>
      <c r="G37" s="111"/>
      <c r="H37" s="111"/>
      <c r="I37" s="111"/>
      <c r="J37" s="111"/>
      <c r="K37" s="111"/>
      <c r="L37" s="95"/>
      <c r="M37" s="95"/>
      <c r="N37" s="95"/>
      <c r="O37" s="95"/>
      <c r="P37" s="2"/>
      <c r="Q37" s="40"/>
    </row>
    <row r="38" spans="1:17" s="33" customFormat="1" ht="15.95" customHeight="1" x14ac:dyDescent="0.2">
      <c r="A38" s="13"/>
      <c r="B38" s="31"/>
      <c r="C38" s="96" t="s">
        <v>9</v>
      </c>
      <c r="D38" s="111" t="s">
        <v>42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7"/>
      <c r="P38" s="64">
        <f>SUM(P36:P37)</f>
        <v>150</v>
      </c>
      <c r="Q38" s="40"/>
    </row>
    <row r="39" spans="1:17" s="33" customFormat="1" ht="15.95" customHeight="1" x14ac:dyDescent="0.2">
      <c r="A39" s="13"/>
      <c r="B39" s="31"/>
      <c r="C39" s="94" t="s">
        <v>36</v>
      </c>
      <c r="D39" s="116" t="s">
        <v>40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65">
        <f>SUM(P21*P15)</f>
        <v>0</v>
      </c>
      <c r="Q39" s="60"/>
    </row>
    <row r="40" spans="1:17" s="33" customFormat="1" ht="8.1" customHeight="1" thickBot="1" x14ac:dyDescent="0.25">
      <c r="A40" s="13"/>
      <c r="B40" s="31"/>
      <c r="C40" s="44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66"/>
      <c r="Q40" s="60"/>
    </row>
    <row r="41" spans="1:17" ht="15.95" customHeight="1" thickBot="1" x14ac:dyDescent="0.3">
      <c r="A41" s="13"/>
      <c r="B41" s="37"/>
      <c r="C41" s="67" t="s">
        <v>39</v>
      </c>
      <c r="D41" s="102" t="s">
        <v>41</v>
      </c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15"/>
      <c r="P41" s="59">
        <f>IF(P38&gt;P39, P39,P38)</f>
        <v>0</v>
      </c>
      <c r="Q41" s="51"/>
    </row>
    <row r="42" spans="1:17" x14ac:dyDescent="0.2">
      <c r="A42" s="13"/>
      <c r="B42" s="37"/>
      <c r="C42" s="37"/>
      <c r="D42" s="3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52"/>
      <c r="Q42" s="53"/>
    </row>
    <row r="43" spans="1:17" ht="13.5" thickBot="1" x14ac:dyDescent="0.25">
      <c r="A43" s="54"/>
      <c r="B43" s="55"/>
      <c r="C43" s="55"/>
      <c r="D43" s="55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</row>
    <row r="44" spans="1:17" x14ac:dyDescent="0.2"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105" t="s">
        <v>56</v>
      </c>
      <c r="Q44" s="105"/>
    </row>
    <row r="45" spans="1:17" x14ac:dyDescent="0.2"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x14ac:dyDescent="0.2"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x14ac:dyDescent="0.2"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x14ac:dyDescent="0.2"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5:17" x14ac:dyDescent="0.2"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5:17" x14ac:dyDescent="0.2"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5:17" x14ac:dyDescent="0.2"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5:17" x14ac:dyDescent="0.2"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5:17" x14ac:dyDescent="0.2"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5:17" x14ac:dyDescent="0.2"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5:17" x14ac:dyDescent="0.2"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5:17" x14ac:dyDescent="0.2"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5:17" x14ac:dyDescent="0.2"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5:17" x14ac:dyDescent="0.2"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5:17" x14ac:dyDescent="0.2"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5:17" x14ac:dyDescent="0.2"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5:17" x14ac:dyDescent="0.2"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5:17" x14ac:dyDescent="0.2"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5:17" x14ac:dyDescent="0.2"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5:17" x14ac:dyDescent="0.2"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5:17" x14ac:dyDescent="0.2"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5:17" x14ac:dyDescent="0.2"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5:17" x14ac:dyDescent="0.2"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5:17" x14ac:dyDescent="0.2"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5:17" x14ac:dyDescent="0.2"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5:17" x14ac:dyDescent="0.2"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5:17" x14ac:dyDescent="0.2"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5:17" x14ac:dyDescent="0.2"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5:17" x14ac:dyDescent="0.2"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5:17" x14ac:dyDescent="0.2"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5:17" x14ac:dyDescent="0.2"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5:17" x14ac:dyDescent="0.2"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5:17" x14ac:dyDescent="0.2"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5:17" x14ac:dyDescent="0.2"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5:17" x14ac:dyDescent="0.2"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5:17" x14ac:dyDescent="0.2"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5:17" x14ac:dyDescent="0.2"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5:17" x14ac:dyDescent="0.2"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5:17" x14ac:dyDescent="0.2"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5:17" x14ac:dyDescent="0.2"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5:17" x14ac:dyDescent="0.2"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5:17" x14ac:dyDescent="0.2"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5:17" x14ac:dyDescent="0.2"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5:17" x14ac:dyDescent="0.2"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5:17" x14ac:dyDescent="0.2"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5:17" x14ac:dyDescent="0.2"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5:17" x14ac:dyDescent="0.2"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5:17" x14ac:dyDescent="0.2"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5:17" x14ac:dyDescent="0.2"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5:17" x14ac:dyDescent="0.2"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5:17" x14ac:dyDescent="0.2"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5:17" x14ac:dyDescent="0.2"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5:17" x14ac:dyDescent="0.2"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5:17" x14ac:dyDescent="0.2"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5:17" x14ac:dyDescent="0.2"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5:17" x14ac:dyDescent="0.2"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5:17" x14ac:dyDescent="0.2"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5:17" x14ac:dyDescent="0.2"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5:17" x14ac:dyDescent="0.2"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5:17" x14ac:dyDescent="0.2"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5:17" x14ac:dyDescent="0.2"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5:17" x14ac:dyDescent="0.2"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5:17" x14ac:dyDescent="0.2"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5:17" x14ac:dyDescent="0.2"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5:17" x14ac:dyDescent="0.2"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5:17" x14ac:dyDescent="0.2"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5:17" x14ac:dyDescent="0.2"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5:17" x14ac:dyDescent="0.2"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5:17" x14ac:dyDescent="0.2"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5:17" x14ac:dyDescent="0.2"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5:17" x14ac:dyDescent="0.2"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5:17" x14ac:dyDescent="0.2"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5:17" x14ac:dyDescent="0.2"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5:17" x14ac:dyDescent="0.2"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5:17" x14ac:dyDescent="0.2"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5:17" x14ac:dyDescent="0.2"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5:17" x14ac:dyDescent="0.2"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5:17" x14ac:dyDescent="0.2"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5:17" x14ac:dyDescent="0.2"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5:17" x14ac:dyDescent="0.2"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5:17" x14ac:dyDescent="0.2"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5:17" x14ac:dyDescent="0.2"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5:17" x14ac:dyDescent="0.2"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5:17" x14ac:dyDescent="0.2"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5:17" x14ac:dyDescent="0.2"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5:17" x14ac:dyDescent="0.2"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5:17" x14ac:dyDescent="0.2"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5:17" x14ac:dyDescent="0.2"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5:17" x14ac:dyDescent="0.2"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5:17" x14ac:dyDescent="0.2"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5:17" x14ac:dyDescent="0.2"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5:17" x14ac:dyDescent="0.2"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5:17" x14ac:dyDescent="0.2"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5:17" x14ac:dyDescent="0.2"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5:17" x14ac:dyDescent="0.2"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5:17" x14ac:dyDescent="0.2"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5:17" x14ac:dyDescent="0.2"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5:17" x14ac:dyDescent="0.2"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5:17" x14ac:dyDescent="0.2"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5:17" x14ac:dyDescent="0.2"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5:17" x14ac:dyDescent="0.2"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5:17" x14ac:dyDescent="0.2"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5:17" x14ac:dyDescent="0.2"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5:17" x14ac:dyDescent="0.2"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5:17" x14ac:dyDescent="0.2"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5:17" x14ac:dyDescent="0.2"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5:17" x14ac:dyDescent="0.2"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5:17" x14ac:dyDescent="0.2"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5:17" x14ac:dyDescent="0.2"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5:17" x14ac:dyDescent="0.2"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5:17" x14ac:dyDescent="0.2"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5:17" x14ac:dyDescent="0.2"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5:17" x14ac:dyDescent="0.2"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5:17" x14ac:dyDescent="0.2"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5:17" x14ac:dyDescent="0.2"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5:17" x14ac:dyDescent="0.2"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5:17" x14ac:dyDescent="0.2"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5:17" x14ac:dyDescent="0.2"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5:17" x14ac:dyDescent="0.2"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5:17" x14ac:dyDescent="0.2"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5:17" x14ac:dyDescent="0.2"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5:17" x14ac:dyDescent="0.2"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5:17" x14ac:dyDescent="0.2"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5:17" x14ac:dyDescent="0.2"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5:17" x14ac:dyDescent="0.2"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5:17" x14ac:dyDescent="0.2"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5:17" x14ac:dyDescent="0.2"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5:17" x14ac:dyDescent="0.2"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5:17" x14ac:dyDescent="0.2"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5:17" x14ac:dyDescent="0.2"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5:17" x14ac:dyDescent="0.2"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5:17" x14ac:dyDescent="0.2"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5:17" x14ac:dyDescent="0.2"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5:17" x14ac:dyDescent="0.2"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5:17" x14ac:dyDescent="0.2"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5:17" x14ac:dyDescent="0.2"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5:17" x14ac:dyDescent="0.2"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5:17" x14ac:dyDescent="0.2"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5:17" x14ac:dyDescent="0.2"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5:17" x14ac:dyDescent="0.2"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5:17" x14ac:dyDescent="0.2"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5:17" x14ac:dyDescent="0.2"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5:17" x14ac:dyDescent="0.2"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5:17" x14ac:dyDescent="0.2"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5:17" x14ac:dyDescent="0.2"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5:17" x14ac:dyDescent="0.2"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5:17" x14ac:dyDescent="0.2"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5:17" x14ac:dyDescent="0.2"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5:17" x14ac:dyDescent="0.2"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5:17" x14ac:dyDescent="0.2"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5:17" x14ac:dyDescent="0.2"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5:17" x14ac:dyDescent="0.2"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5:17" x14ac:dyDescent="0.2"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5:17" x14ac:dyDescent="0.2"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5:17" x14ac:dyDescent="0.2"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5:17" x14ac:dyDescent="0.2"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5:17" x14ac:dyDescent="0.2"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5:17" x14ac:dyDescent="0.2"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5:17" x14ac:dyDescent="0.2"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5:17" x14ac:dyDescent="0.2"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5:17" x14ac:dyDescent="0.2"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5:17" x14ac:dyDescent="0.2"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5:17" x14ac:dyDescent="0.2"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5:17" x14ac:dyDescent="0.2"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5:17" x14ac:dyDescent="0.2"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5:17" x14ac:dyDescent="0.2"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5:17" x14ac:dyDescent="0.2"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5:17" x14ac:dyDescent="0.2"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5:17" x14ac:dyDescent="0.2"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5:17" x14ac:dyDescent="0.2"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5:17" x14ac:dyDescent="0.2"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5:17" x14ac:dyDescent="0.2"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5:17" x14ac:dyDescent="0.2"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5:17" x14ac:dyDescent="0.2"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5:17" x14ac:dyDescent="0.2"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5:17" x14ac:dyDescent="0.2"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5:17" x14ac:dyDescent="0.2"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5:17" x14ac:dyDescent="0.2"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5:17" x14ac:dyDescent="0.2"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5:17" x14ac:dyDescent="0.2"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5:17" x14ac:dyDescent="0.2"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5:17" x14ac:dyDescent="0.2"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5:17" x14ac:dyDescent="0.2"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5:17" x14ac:dyDescent="0.2"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5:17" x14ac:dyDescent="0.2"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5:17" x14ac:dyDescent="0.2"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5:17" x14ac:dyDescent="0.2"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5:17" x14ac:dyDescent="0.2"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5:17" x14ac:dyDescent="0.2"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5:17" x14ac:dyDescent="0.2"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5:17" x14ac:dyDescent="0.2"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5:17" x14ac:dyDescent="0.2"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5:17" x14ac:dyDescent="0.2"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5:17" x14ac:dyDescent="0.2"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5:17" x14ac:dyDescent="0.2"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5:17" x14ac:dyDescent="0.2"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5:17" x14ac:dyDescent="0.2"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5:17" x14ac:dyDescent="0.2"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5:17" x14ac:dyDescent="0.2"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5:17" x14ac:dyDescent="0.2"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5:17" x14ac:dyDescent="0.2"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5:17" x14ac:dyDescent="0.2"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5:17" x14ac:dyDescent="0.2"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5:17" x14ac:dyDescent="0.2"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  <row r="249" spans="5:17" x14ac:dyDescent="0.2"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</row>
    <row r="250" spans="5:17" x14ac:dyDescent="0.2"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</row>
    <row r="251" spans="5:17" x14ac:dyDescent="0.2"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</row>
    <row r="252" spans="5:17" x14ac:dyDescent="0.2"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</row>
    <row r="253" spans="5:17" x14ac:dyDescent="0.2"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</row>
    <row r="254" spans="5:17" x14ac:dyDescent="0.2"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</row>
    <row r="255" spans="5:17" x14ac:dyDescent="0.2"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</row>
    <row r="256" spans="5:17" x14ac:dyDescent="0.2"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</row>
    <row r="257" spans="5:17" x14ac:dyDescent="0.2"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</row>
    <row r="258" spans="5:17" x14ac:dyDescent="0.2"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</row>
    <row r="259" spans="5:17" x14ac:dyDescent="0.2"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</row>
    <row r="260" spans="5:17" x14ac:dyDescent="0.2"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</row>
    <row r="261" spans="5:17" x14ac:dyDescent="0.2"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</row>
    <row r="262" spans="5:17" x14ac:dyDescent="0.2"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</row>
    <row r="263" spans="5:17" x14ac:dyDescent="0.2"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</row>
    <row r="264" spans="5:17" x14ac:dyDescent="0.2"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</row>
    <row r="265" spans="5:17" x14ac:dyDescent="0.2"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</row>
    <row r="266" spans="5:17" x14ac:dyDescent="0.2"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</row>
    <row r="267" spans="5:17" x14ac:dyDescent="0.2"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</row>
    <row r="268" spans="5:17" x14ac:dyDescent="0.2"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</row>
    <row r="269" spans="5:17" x14ac:dyDescent="0.2"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</row>
    <row r="270" spans="5:17" x14ac:dyDescent="0.2"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</row>
    <row r="271" spans="5:17" x14ac:dyDescent="0.2"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</row>
    <row r="272" spans="5:17" x14ac:dyDescent="0.2"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</row>
    <row r="273" spans="5:17" x14ac:dyDescent="0.2"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</row>
    <row r="274" spans="5:17" x14ac:dyDescent="0.2"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</row>
    <row r="275" spans="5:17" x14ac:dyDescent="0.2"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</row>
    <row r="276" spans="5:17" x14ac:dyDescent="0.2"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</row>
    <row r="277" spans="5:17" x14ac:dyDescent="0.2"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</row>
    <row r="278" spans="5:17" x14ac:dyDescent="0.2"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</row>
    <row r="279" spans="5:17" x14ac:dyDescent="0.2"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</row>
    <row r="280" spans="5:17" x14ac:dyDescent="0.2"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</row>
    <row r="281" spans="5:17" x14ac:dyDescent="0.2"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</row>
    <row r="282" spans="5:17" x14ac:dyDescent="0.2"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</row>
    <row r="283" spans="5:17" x14ac:dyDescent="0.2"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</row>
    <row r="284" spans="5:17" x14ac:dyDescent="0.2"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</row>
    <row r="285" spans="5:17" x14ac:dyDescent="0.2"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</row>
    <row r="286" spans="5:17" x14ac:dyDescent="0.2"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</row>
    <row r="287" spans="5:17" x14ac:dyDescent="0.2"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</row>
    <row r="288" spans="5:17" x14ac:dyDescent="0.2"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</row>
    <row r="289" spans="5:17" x14ac:dyDescent="0.2"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</row>
    <row r="290" spans="5:17" x14ac:dyDescent="0.2"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</row>
    <row r="291" spans="5:17" x14ac:dyDescent="0.2"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</row>
    <row r="292" spans="5:17" x14ac:dyDescent="0.2"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</row>
    <row r="293" spans="5:17" x14ac:dyDescent="0.2"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</row>
    <row r="294" spans="5:17" x14ac:dyDescent="0.2"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</row>
    <row r="295" spans="5:17" x14ac:dyDescent="0.2"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</row>
    <row r="296" spans="5:17" x14ac:dyDescent="0.2"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</row>
    <row r="297" spans="5:17" x14ac:dyDescent="0.2"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</row>
    <row r="298" spans="5:17" x14ac:dyDescent="0.2"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</row>
    <row r="299" spans="5:17" x14ac:dyDescent="0.2"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</row>
    <row r="300" spans="5:17" x14ac:dyDescent="0.2"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</row>
    <row r="301" spans="5:17" x14ac:dyDescent="0.2"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</row>
    <row r="302" spans="5:17" x14ac:dyDescent="0.2"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</row>
    <row r="303" spans="5:17" x14ac:dyDescent="0.2"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</row>
    <row r="304" spans="5:17" x14ac:dyDescent="0.2"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</row>
    <row r="305" spans="5:17" x14ac:dyDescent="0.2"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</row>
    <row r="306" spans="5:17" x14ac:dyDescent="0.2"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</row>
    <row r="307" spans="5:17" x14ac:dyDescent="0.2"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</row>
    <row r="308" spans="5:17" x14ac:dyDescent="0.2"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</row>
    <row r="309" spans="5:17" x14ac:dyDescent="0.2"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</row>
    <row r="310" spans="5:17" x14ac:dyDescent="0.2"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</row>
    <row r="311" spans="5:17" x14ac:dyDescent="0.2"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</row>
    <row r="312" spans="5:17" x14ac:dyDescent="0.2"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</row>
    <row r="313" spans="5:17" x14ac:dyDescent="0.2"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</row>
    <row r="314" spans="5:17" x14ac:dyDescent="0.2"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</row>
    <row r="315" spans="5:17" x14ac:dyDescent="0.2"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</row>
    <row r="316" spans="5:17" x14ac:dyDescent="0.2"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</row>
    <row r="317" spans="5:17" x14ac:dyDescent="0.2"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</row>
    <row r="318" spans="5:17" x14ac:dyDescent="0.2"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</row>
    <row r="319" spans="5:17" x14ac:dyDescent="0.2"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</row>
    <row r="320" spans="5:17" x14ac:dyDescent="0.2"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</row>
    <row r="321" spans="5:17" x14ac:dyDescent="0.2"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</row>
    <row r="322" spans="5:17" x14ac:dyDescent="0.2"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</row>
    <row r="323" spans="5:17" x14ac:dyDescent="0.2"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</row>
    <row r="324" spans="5:17" x14ac:dyDescent="0.2"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</row>
    <row r="325" spans="5:17" x14ac:dyDescent="0.2"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</row>
    <row r="326" spans="5:17" x14ac:dyDescent="0.2"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</row>
    <row r="327" spans="5:17" x14ac:dyDescent="0.2"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</row>
    <row r="328" spans="5:17" x14ac:dyDescent="0.2"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</row>
    <row r="329" spans="5:17" x14ac:dyDescent="0.2"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</row>
    <row r="330" spans="5:17" x14ac:dyDescent="0.2"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</row>
    <row r="331" spans="5:17" x14ac:dyDescent="0.2"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</row>
    <row r="332" spans="5:17" x14ac:dyDescent="0.2"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</row>
    <row r="333" spans="5:17" x14ac:dyDescent="0.2"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</row>
    <row r="334" spans="5:17" x14ac:dyDescent="0.2"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</row>
    <row r="335" spans="5:17" x14ac:dyDescent="0.2"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</row>
    <row r="336" spans="5:17" x14ac:dyDescent="0.2"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</row>
    <row r="337" spans="5:17" x14ac:dyDescent="0.2"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</row>
    <row r="338" spans="5:17" x14ac:dyDescent="0.2"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</row>
    <row r="339" spans="5:17" x14ac:dyDescent="0.2"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</row>
    <row r="340" spans="5:17" x14ac:dyDescent="0.2"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</row>
    <row r="341" spans="5:17" x14ac:dyDescent="0.2"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</row>
    <row r="342" spans="5:17" x14ac:dyDescent="0.2"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</row>
    <row r="343" spans="5:17" x14ac:dyDescent="0.2"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</row>
    <row r="344" spans="5:17" x14ac:dyDescent="0.2"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</row>
    <row r="345" spans="5:17" x14ac:dyDescent="0.2"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</row>
    <row r="346" spans="5:17" x14ac:dyDescent="0.2"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</row>
    <row r="347" spans="5:17" x14ac:dyDescent="0.2"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</row>
    <row r="348" spans="5:17" x14ac:dyDescent="0.2"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</row>
    <row r="349" spans="5:17" x14ac:dyDescent="0.2"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</row>
    <row r="350" spans="5:17" x14ac:dyDescent="0.2"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</row>
    <row r="351" spans="5:17" x14ac:dyDescent="0.2"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</row>
    <row r="352" spans="5:17" x14ac:dyDescent="0.2"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</row>
    <row r="353" spans="5:17" x14ac:dyDescent="0.2"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</row>
    <row r="354" spans="5:17" x14ac:dyDescent="0.2"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</row>
    <row r="355" spans="5:17" x14ac:dyDescent="0.2"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</row>
    <row r="356" spans="5:17" x14ac:dyDescent="0.2"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</row>
    <row r="357" spans="5:17" x14ac:dyDescent="0.2"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</row>
    <row r="358" spans="5:17" x14ac:dyDescent="0.2"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</row>
    <row r="359" spans="5:17" x14ac:dyDescent="0.2"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</row>
    <row r="360" spans="5:17" x14ac:dyDescent="0.2"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</row>
    <row r="361" spans="5:17" x14ac:dyDescent="0.2"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</row>
    <row r="362" spans="5:17" x14ac:dyDescent="0.2"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</row>
    <row r="363" spans="5:17" x14ac:dyDescent="0.2"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</row>
    <row r="364" spans="5:17" x14ac:dyDescent="0.2"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</row>
    <row r="365" spans="5:17" x14ac:dyDescent="0.2"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</row>
    <row r="366" spans="5:17" x14ac:dyDescent="0.2"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</row>
    <row r="367" spans="5:17" x14ac:dyDescent="0.2"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</row>
    <row r="368" spans="5:17" x14ac:dyDescent="0.2"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</row>
    <row r="369" spans="5:17" x14ac:dyDescent="0.2"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</row>
    <row r="370" spans="5:17" x14ac:dyDescent="0.2"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</row>
    <row r="371" spans="5:17" x14ac:dyDescent="0.2"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</row>
    <row r="372" spans="5:17" x14ac:dyDescent="0.2"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</row>
    <row r="373" spans="5:17" x14ac:dyDescent="0.2"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</row>
    <row r="374" spans="5:17" x14ac:dyDescent="0.2"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</row>
    <row r="375" spans="5:17" x14ac:dyDescent="0.2"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</row>
    <row r="376" spans="5:17" x14ac:dyDescent="0.2"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</row>
    <row r="377" spans="5:17" x14ac:dyDescent="0.2"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</row>
    <row r="378" spans="5:17" x14ac:dyDescent="0.2"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</row>
    <row r="379" spans="5:17" x14ac:dyDescent="0.2"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</row>
    <row r="380" spans="5:17" x14ac:dyDescent="0.2"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</row>
    <row r="381" spans="5:17" x14ac:dyDescent="0.2"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</row>
    <row r="382" spans="5:17" x14ac:dyDescent="0.2"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</row>
    <row r="383" spans="5:17" x14ac:dyDescent="0.2"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</row>
    <row r="384" spans="5:17" x14ac:dyDescent="0.2"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</row>
    <row r="385" spans="5:17" x14ac:dyDescent="0.2"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</row>
    <row r="386" spans="5:17" x14ac:dyDescent="0.2"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</row>
    <row r="387" spans="5:17" x14ac:dyDescent="0.2"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</row>
    <row r="388" spans="5:17" x14ac:dyDescent="0.2"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</row>
    <row r="389" spans="5:17" x14ac:dyDescent="0.2"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</row>
    <row r="390" spans="5:17" x14ac:dyDescent="0.2"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</row>
    <row r="391" spans="5:17" x14ac:dyDescent="0.2"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</row>
    <row r="392" spans="5:17" x14ac:dyDescent="0.2"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</row>
    <row r="393" spans="5:17" x14ac:dyDescent="0.2"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</row>
    <row r="394" spans="5:17" x14ac:dyDescent="0.2"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</row>
    <row r="395" spans="5:17" x14ac:dyDescent="0.2"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</row>
    <row r="396" spans="5:17" x14ac:dyDescent="0.2"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</row>
    <row r="397" spans="5:17" x14ac:dyDescent="0.2"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</row>
    <row r="398" spans="5:17" x14ac:dyDescent="0.2"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</row>
    <row r="399" spans="5:17" x14ac:dyDescent="0.2"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</row>
    <row r="400" spans="5:17" x14ac:dyDescent="0.2"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</row>
    <row r="401" spans="5:17" x14ac:dyDescent="0.2"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</row>
    <row r="402" spans="5:17" x14ac:dyDescent="0.2"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</row>
    <row r="403" spans="5:17" x14ac:dyDescent="0.2"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</row>
    <row r="404" spans="5:17" x14ac:dyDescent="0.2"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</row>
    <row r="405" spans="5:17" x14ac:dyDescent="0.2"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</row>
    <row r="406" spans="5:17" x14ac:dyDescent="0.2"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</row>
    <row r="407" spans="5:17" x14ac:dyDescent="0.2"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</row>
    <row r="408" spans="5:17" x14ac:dyDescent="0.2"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</row>
    <row r="409" spans="5:17" x14ac:dyDescent="0.2"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</row>
    <row r="410" spans="5:17" x14ac:dyDescent="0.2"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</row>
    <row r="411" spans="5:17" x14ac:dyDescent="0.2"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</row>
    <row r="412" spans="5:17" x14ac:dyDescent="0.2"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</row>
    <row r="413" spans="5:17" x14ac:dyDescent="0.2"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</row>
    <row r="414" spans="5:17" x14ac:dyDescent="0.2"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</row>
    <row r="415" spans="5:17" x14ac:dyDescent="0.2"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</row>
    <row r="416" spans="5:17" x14ac:dyDescent="0.2"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</row>
    <row r="417" spans="5:17" x14ac:dyDescent="0.2"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</row>
    <row r="418" spans="5:17" x14ac:dyDescent="0.2"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</row>
    <row r="419" spans="5:17" x14ac:dyDescent="0.2"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</row>
    <row r="420" spans="5:17" x14ac:dyDescent="0.2"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</row>
    <row r="421" spans="5:17" x14ac:dyDescent="0.2"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</row>
    <row r="422" spans="5:17" x14ac:dyDescent="0.2"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</row>
    <row r="423" spans="5:17" x14ac:dyDescent="0.2"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</row>
    <row r="424" spans="5:17" x14ac:dyDescent="0.2"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</row>
    <row r="425" spans="5:17" x14ac:dyDescent="0.2"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</row>
    <row r="426" spans="5:17" x14ac:dyDescent="0.2"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</row>
    <row r="427" spans="5:17" x14ac:dyDescent="0.2"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</row>
    <row r="428" spans="5:17" x14ac:dyDescent="0.2"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</row>
    <row r="429" spans="5:17" x14ac:dyDescent="0.2"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</row>
    <row r="430" spans="5:17" x14ac:dyDescent="0.2"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</row>
    <row r="431" spans="5:17" x14ac:dyDescent="0.2"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</row>
    <row r="432" spans="5:17" x14ac:dyDescent="0.2"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</row>
    <row r="433" spans="5:17" x14ac:dyDescent="0.2"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</row>
    <row r="434" spans="5:17" x14ac:dyDescent="0.2"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</row>
    <row r="435" spans="5:17" x14ac:dyDescent="0.2"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</row>
    <row r="436" spans="5:17" x14ac:dyDescent="0.2"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</row>
    <row r="437" spans="5:17" x14ac:dyDescent="0.2"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</row>
    <row r="438" spans="5:17" x14ac:dyDescent="0.2"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</row>
    <row r="439" spans="5:17" x14ac:dyDescent="0.2"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</row>
    <row r="440" spans="5:17" x14ac:dyDescent="0.2"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</row>
    <row r="441" spans="5:17" x14ac:dyDescent="0.2"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</row>
    <row r="442" spans="5:17" x14ac:dyDescent="0.2"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</row>
    <row r="443" spans="5:17" x14ac:dyDescent="0.2"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</row>
    <row r="444" spans="5:17" x14ac:dyDescent="0.2"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</row>
    <row r="445" spans="5:17" x14ac:dyDescent="0.2"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</row>
    <row r="446" spans="5:17" x14ac:dyDescent="0.2"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</row>
    <row r="447" spans="5:17" x14ac:dyDescent="0.2"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</row>
    <row r="448" spans="5:17" x14ac:dyDescent="0.2"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</row>
    <row r="449" spans="5:17" x14ac:dyDescent="0.2"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</row>
    <row r="450" spans="5:17" x14ac:dyDescent="0.2"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</row>
    <row r="451" spans="5:17" x14ac:dyDescent="0.2"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</row>
    <row r="452" spans="5:17" x14ac:dyDescent="0.2"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</row>
    <row r="453" spans="5:17" x14ac:dyDescent="0.2"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</row>
    <row r="454" spans="5:17" x14ac:dyDescent="0.2"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</row>
    <row r="455" spans="5:17" x14ac:dyDescent="0.2"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</row>
    <row r="456" spans="5:17" x14ac:dyDescent="0.2"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</row>
    <row r="457" spans="5:17" x14ac:dyDescent="0.2"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</row>
    <row r="458" spans="5:17" x14ac:dyDescent="0.2"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</row>
    <row r="459" spans="5:17" x14ac:dyDescent="0.2"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</row>
    <row r="460" spans="5:17" x14ac:dyDescent="0.2"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</row>
    <row r="461" spans="5:17" x14ac:dyDescent="0.2"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</row>
    <row r="462" spans="5:17" x14ac:dyDescent="0.2"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</row>
    <row r="463" spans="5:17" x14ac:dyDescent="0.2"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</row>
    <row r="464" spans="5:17" x14ac:dyDescent="0.2"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</row>
    <row r="465" spans="5:17" x14ac:dyDescent="0.2"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</row>
    <row r="466" spans="5:17" x14ac:dyDescent="0.2"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</row>
    <row r="467" spans="5:17" x14ac:dyDescent="0.2"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</row>
    <row r="468" spans="5:17" x14ac:dyDescent="0.2"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</row>
    <row r="469" spans="5:17" x14ac:dyDescent="0.2"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</row>
    <row r="470" spans="5:17" x14ac:dyDescent="0.2"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</row>
    <row r="471" spans="5:17" x14ac:dyDescent="0.2"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</row>
    <row r="472" spans="5:17" x14ac:dyDescent="0.2"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</row>
    <row r="473" spans="5:17" x14ac:dyDescent="0.2"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</row>
    <row r="474" spans="5:17" x14ac:dyDescent="0.2"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</row>
    <row r="475" spans="5:17" x14ac:dyDescent="0.2"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</row>
    <row r="476" spans="5:17" x14ac:dyDescent="0.2"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</row>
    <row r="477" spans="5:17" x14ac:dyDescent="0.2"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</row>
    <row r="478" spans="5:17" x14ac:dyDescent="0.2"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</row>
    <row r="479" spans="5:17" x14ac:dyDescent="0.2"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</row>
    <row r="480" spans="5:17" x14ac:dyDescent="0.2"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</row>
    <row r="481" spans="5:17" x14ac:dyDescent="0.2"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</row>
    <row r="482" spans="5:17" x14ac:dyDescent="0.2"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</row>
    <row r="483" spans="5:17" x14ac:dyDescent="0.2"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</row>
    <row r="484" spans="5:17" x14ac:dyDescent="0.2"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</row>
    <row r="485" spans="5:17" x14ac:dyDescent="0.2"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r="486" spans="5:17" x14ac:dyDescent="0.2"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</row>
    <row r="487" spans="5:17" x14ac:dyDescent="0.2"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</row>
    <row r="488" spans="5:17" x14ac:dyDescent="0.2"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</row>
    <row r="489" spans="5:17" x14ac:dyDescent="0.2"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</row>
    <row r="490" spans="5:17" x14ac:dyDescent="0.2"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</row>
    <row r="491" spans="5:17" x14ac:dyDescent="0.2"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</row>
    <row r="492" spans="5:17" x14ac:dyDescent="0.2"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</row>
    <row r="493" spans="5:17" x14ac:dyDescent="0.2"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</row>
    <row r="494" spans="5:17" x14ac:dyDescent="0.2"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</row>
    <row r="495" spans="5:17" x14ac:dyDescent="0.2"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</row>
    <row r="496" spans="5:17" x14ac:dyDescent="0.2"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</row>
    <row r="497" spans="5:17" x14ac:dyDescent="0.2"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</row>
    <row r="498" spans="5:17" x14ac:dyDescent="0.2"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</row>
    <row r="499" spans="5:17" x14ac:dyDescent="0.2"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</row>
    <row r="500" spans="5:17" x14ac:dyDescent="0.2"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</row>
    <row r="501" spans="5:17" x14ac:dyDescent="0.2"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</row>
    <row r="502" spans="5:17" x14ac:dyDescent="0.2"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</row>
    <row r="503" spans="5:17" x14ac:dyDescent="0.2"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</row>
    <row r="504" spans="5:17" x14ac:dyDescent="0.2"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</row>
    <row r="505" spans="5:17" x14ac:dyDescent="0.2"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</row>
    <row r="506" spans="5:17" x14ac:dyDescent="0.2"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</row>
    <row r="507" spans="5:17" x14ac:dyDescent="0.2"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</row>
    <row r="508" spans="5:17" x14ac:dyDescent="0.2"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</row>
    <row r="509" spans="5:17" x14ac:dyDescent="0.2"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</row>
    <row r="510" spans="5:17" x14ac:dyDescent="0.2"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</row>
    <row r="511" spans="5:17" x14ac:dyDescent="0.2"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</row>
    <row r="512" spans="5:17" x14ac:dyDescent="0.2"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</row>
    <row r="513" spans="5:17" x14ac:dyDescent="0.2"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</row>
    <row r="514" spans="5:17" x14ac:dyDescent="0.2"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</row>
    <row r="515" spans="5:17" x14ac:dyDescent="0.2"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</row>
    <row r="516" spans="5:17" x14ac:dyDescent="0.2"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</row>
    <row r="517" spans="5:17" x14ac:dyDescent="0.2"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</row>
    <row r="518" spans="5:17" x14ac:dyDescent="0.2"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</row>
    <row r="519" spans="5:17" x14ac:dyDescent="0.2"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</row>
    <row r="520" spans="5:17" x14ac:dyDescent="0.2"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</row>
    <row r="521" spans="5:17" x14ac:dyDescent="0.2"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</row>
    <row r="522" spans="5:17" x14ac:dyDescent="0.2"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</row>
    <row r="523" spans="5:17" x14ac:dyDescent="0.2"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</row>
    <row r="524" spans="5:17" x14ac:dyDescent="0.2"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</row>
    <row r="525" spans="5:17" x14ac:dyDescent="0.2"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</row>
    <row r="526" spans="5:17" x14ac:dyDescent="0.2"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</row>
    <row r="527" spans="5:17" x14ac:dyDescent="0.2"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</row>
    <row r="528" spans="5:17" x14ac:dyDescent="0.2"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</row>
    <row r="529" spans="5:17" x14ac:dyDescent="0.2"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</row>
    <row r="530" spans="5:17" x14ac:dyDescent="0.2"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</row>
    <row r="531" spans="5:17" x14ac:dyDescent="0.2"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</row>
    <row r="532" spans="5:17" x14ac:dyDescent="0.2"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</row>
    <row r="533" spans="5:17" x14ac:dyDescent="0.2"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</row>
    <row r="534" spans="5:17" x14ac:dyDescent="0.2"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</row>
    <row r="535" spans="5:17" x14ac:dyDescent="0.2"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</row>
    <row r="536" spans="5:17" x14ac:dyDescent="0.2"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</row>
    <row r="537" spans="5:17" x14ac:dyDescent="0.2"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</row>
    <row r="538" spans="5:17" x14ac:dyDescent="0.2"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</row>
    <row r="539" spans="5:17" x14ac:dyDescent="0.2"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</row>
    <row r="540" spans="5:17" x14ac:dyDescent="0.2"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</row>
    <row r="541" spans="5:17" x14ac:dyDescent="0.2"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</row>
    <row r="542" spans="5:17" x14ac:dyDescent="0.2"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</row>
    <row r="543" spans="5:17" x14ac:dyDescent="0.2"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</row>
    <row r="544" spans="5:17" x14ac:dyDescent="0.2"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</row>
    <row r="545" spans="5:17" x14ac:dyDescent="0.2"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</row>
    <row r="546" spans="5:17" x14ac:dyDescent="0.2"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</row>
    <row r="547" spans="5:17" x14ac:dyDescent="0.2"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</row>
    <row r="548" spans="5:17" x14ac:dyDescent="0.2"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</row>
    <row r="549" spans="5:17" x14ac:dyDescent="0.2"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</row>
    <row r="550" spans="5:17" x14ac:dyDescent="0.2"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</row>
    <row r="551" spans="5:17" x14ac:dyDescent="0.2"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</row>
    <row r="552" spans="5:17" x14ac:dyDescent="0.2"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</row>
    <row r="553" spans="5:17" x14ac:dyDescent="0.2"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</row>
    <row r="554" spans="5:17" x14ac:dyDescent="0.2"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</row>
    <row r="555" spans="5:17" x14ac:dyDescent="0.2"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</row>
    <row r="556" spans="5:17" x14ac:dyDescent="0.2"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</row>
    <row r="557" spans="5:17" x14ac:dyDescent="0.2"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</row>
    <row r="558" spans="5:17" x14ac:dyDescent="0.2"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</row>
    <row r="559" spans="5:17" x14ac:dyDescent="0.2"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</row>
    <row r="560" spans="5:17" x14ac:dyDescent="0.2"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</row>
    <row r="561" spans="5:17" x14ac:dyDescent="0.2"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</row>
    <row r="562" spans="5:17" x14ac:dyDescent="0.2"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</row>
    <row r="563" spans="5:17" x14ac:dyDescent="0.2"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</row>
    <row r="564" spans="5:17" x14ac:dyDescent="0.2"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</row>
    <row r="565" spans="5:17" x14ac:dyDescent="0.2"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</row>
    <row r="566" spans="5:17" x14ac:dyDescent="0.2"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</row>
    <row r="567" spans="5:17" x14ac:dyDescent="0.2"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</row>
    <row r="568" spans="5:17" x14ac:dyDescent="0.2"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</row>
    <row r="569" spans="5:17" x14ac:dyDescent="0.2"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</row>
    <row r="570" spans="5:17" x14ac:dyDescent="0.2"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</row>
    <row r="571" spans="5:17" x14ac:dyDescent="0.2"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</row>
    <row r="572" spans="5:17" x14ac:dyDescent="0.2"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</row>
    <row r="573" spans="5:17" x14ac:dyDescent="0.2"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</row>
    <row r="574" spans="5:17" x14ac:dyDescent="0.2"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</row>
    <row r="575" spans="5:17" x14ac:dyDescent="0.2"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</row>
    <row r="576" spans="5:17" x14ac:dyDescent="0.2"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</row>
    <row r="577" spans="5:17" x14ac:dyDescent="0.2"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</row>
    <row r="578" spans="5:17" x14ac:dyDescent="0.2"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</row>
    <row r="579" spans="5:17" x14ac:dyDescent="0.2"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</row>
    <row r="580" spans="5:17" x14ac:dyDescent="0.2"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</row>
    <row r="581" spans="5:17" x14ac:dyDescent="0.2"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</row>
    <row r="582" spans="5:17" x14ac:dyDescent="0.2"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</row>
    <row r="583" spans="5:17" x14ac:dyDescent="0.2"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</row>
    <row r="584" spans="5:17" x14ac:dyDescent="0.2"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</row>
    <row r="585" spans="5:17" x14ac:dyDescent="0.2"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</row>
    <row r="586" spans="5:17" x14ac:dyDescent="0.2"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</row>
    <row r="587" spans="5:17" x14ac:dyDescent="0.2"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</row>
    <row r="588" spans="5:17" x14ac:dyDescent="0.2"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</row>
    <row r="589" spans="5:17" x14ac:dyDescent="0.2"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</row>
    <row r="590" spans="5:17" x14ac:dyDescent="0.2"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</row>
    <row r="591" spans="5:17" x14ac:dyDescent="0.2"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</row>
    <row r="592" spans="5:17" x14ac:dyDescent="0.2"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</row>
    <row r="593" spans="5:17" x14ac:dyDescent="0.2"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</row>
    <row r="594" spans="5:17" x14ac:dyDescent="0.2"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</row>
    <row r="595" spans="5:17" x14ac:dyDescent="0.2"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</row>
    <row r="596" spans="5:17" x14ac:dyDescent="0.2"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</row>
    <row r="597" spans="5:17" x14ac:dyDescent="0.2"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</row>
    <row r="598" spans="5:17" x14ac:dyDescent="0.2"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</row>
    <row r="599" spans="5:17" x14ac:dyDescent="0.2"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</row>
    <row r="600" spans="5:17" x14ac:dyDescent="0.2"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</row>
    <row r="601" spans="5:17" x14ac:dyDescent="0.2"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</row>
    <row r="602" spans="5:17" x14ac:dyDescent="0.2"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</row>
    <row r="603" spans="5:17" x14ac:dyDescent="0.2"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</row>
    <row r="604" spans="5:17" x14ac:dyDescent="0.2"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</row>
    <row r="605" spans="5:17" x14ac:dyDescent="0.2"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</row>
    <row r="606" spans="5:17" x14ac:dyDescent="0.2"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</row>
    <row r="607" spans="5:17" x14ac:dyDescent="0.2"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</row>
    <row r="608" spans="5:17" x14ac:dyDescent="0.2"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</row>
    <row r="609" spans="5:17" x14ac:dyDescent="0.2"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</row>
    <row r="610" spans="5:17" x14ac:dyDescent="0.2"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</row>
    <row r="611" spans="5:17" x14ac:dyDescent="0.2"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</row>
    <row r="612" spans="5:17" x14ac:dyDescent="0.2"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</row>
    <row r="613" spans="5:17" x14ac:dyDescent="0.2"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</row>
    <row r="614" spans="5:17" x14ac:dyDescent="0.2"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</row>
    <row r="615" spans="5:17" x14ac:dyDescent="0.2"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</row>
    <row r="616" spans="5:17" x14ac:dyDescent="0.2"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</row>
    <row r="617" spans="5:17" x14ac:dyDescent="0.2"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</row>
    <row r="618" spans="5:17" x14ac:dyDescent="0.2"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</row>
    <row r="619" spans="5:17" x14ac:dyDescent="0.2"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</row>
    <row r="620" spans="5:17" x14ac:dyDescent="0.2"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</row>
    <row r="621" spans="5:17" x14ac:dyDescent="0.2"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</row>
    <row r="622" spans="5:17" x14ac:dyDescent="0.2"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</row>
    <row r="623" spans="5:17" x14ac:dyDescent="0.2"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</row>
    <row r="624" spans="5:17" x14ac:dyDescent="0.2"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</row>
    <row r="625" spans="5:17" x14ac:dyDescent="0.2"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</row>
    <row r="626" spans="5:17" x14ac:dyDescent="0.2"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</row>
    <row r="627" spans="5:17" x14ac:dyDescent="0.2"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</row>
    <row r="628" spans="5:17" x14ac:dyDescent="0.2"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</row>
    <row r="629" spans="5:17" x14ac:dyDescent="0.2"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</row>
    <row r="630" spans="5:17" x14ac:dyDescent="0.2"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</row>
    <row r="631" spans="5:17" x14ac:dyDescent="0.2"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</row>
    <row r="632" spans="5:17" x14ac:dyDescent="0.2"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</row>
    <row r="633" spans="5:17" x14ac:dyDescent="0.2"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</row>
    <row r="634" spans="5:17" x14ac:dyDescent="0.2"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</row>
    <row r="635" spans="5:17" x14ac:dyDescent="0.2"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</row>
    <row r="636" spans="5:17" x14ac:dyDescent="0.2"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</row>
    <row r="637" spans="5:17" x14ac:dyDescent="0.2"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</row>
    <row r="638" spans="5:17" x14ac:dyDescent="0.2"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</row>
    <row r="639" spans="5:17" x14ac:dyDescent="0.2"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</row>
    <row r="640" spans="5:17" x14ac:dyDescent="0.2"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</row>
    <row r="641" spans="5:17" x14ac:dyDescent="0.2"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</row>
    <row r="642" spans="5:17" x14ac:dyDescent="0.2"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</row>
    <row r="643" spans="5:17" x14ac:dyDescent="0.2"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</row>
    <row r="644" spans="5:17" x14ac:dyDescent="0.2"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</row>
    <row r="645" spans="5:17" x14ac:dyDescent="0.2"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</row>
    <row r="646" spans="5:17" x14ac:dyDescent="0.2"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</row>
    <row r="647" spans="5:17" x14ac:dyDescent="0.2"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</row>
    <row r="648" spans="5:17" x14ac:dyDescent="0.2"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</row>
    <row r="649" spans="5:17" x14ac:dyDescent="0.2"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</row>
    <row r="650" spans="5:17" x14ac:dyDescent="0.2"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</row>
    <row r="651" spans="5:17" x14ac:dyDescent="0.2"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</row>
    <row r="652" spans="5:17" x14ac:dyDescent="0.2"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</row>
    <row r="653" spans="5:17" x14ac:dyDescent="0.2"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</row>
    <row r="654" spans="5:17" x14ac:dyDescent="0.2"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</row>
    <row r="655" spans="5:17" x14ac:dyDescent="0.2"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</row>
    <row r="656" spans="5:17" x14ac:dyDescent="0.2"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</row>
    <row r="657" spans="5:17" x14ac:dyDescent="0.2"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</row>
    <row r="658" spans="5:17" x14ac:dyDescent="0.2"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</row>
    <row r="659" spans="5:17" x14ac:dyDescent="0.2"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</row>
    <row r="660" spans="5:17" x14ac:dyDescent="0.2"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</row>
    <row r="661" spans="5:17" x14ac:dyDescent="0.2"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</row>
    <row r="662" spans="5:17" x14ac:dyDescent="0.2"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</row>
    <row r="663" spans="5:17" x14ac:dyDescent="0.2"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</row>
    <row r="664" spans="5:17" x14ac:dyDescent="0.2"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</row>
    <row r="665" spans="5:17" x14ac:dyDescent="0.2"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</row>
    <row r="666" spans="5:17" x14ac:dyDescent="0.2"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</row>
    <row r="667" spans="5:17" x14ac:dyDescent="0.2"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</row>
    <row r="668" spans="5:17" x14ac:dyDescent="0.2"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</row>
    <row r="669" spans="5:17" x14ac:dyDescent="0.2"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</row>
    <row r="670" spans="5:17" x14ac:dyDescent="0.2"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</row>
    <row r="671" spans="5:17" x14ac:dyDescent="0.2"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</row>
    <row r="672" spans="5:17" x14ac:dyDescent="0.2"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</row>
    <row r="673" spans="5:17" x14ac:dyDescent="0.2"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</row>
    <row r="674" spans="5:17" x14ac:dyDescent="0.2"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</row>
    <row r="675" spans="5:17" x14ac:dyDescent="0.2"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</row>
    <row r="676" spans="5:17" x14ac:dyDescent="0.2"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</row>
    <row r="677" spans="5:17" x14ac:dyDescent="0.2"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</row>
    <row r="678" spans="5:17" x14ac:dyDescent="0.2"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</row>
    <row r="679" spans="5:17" x14ac:dyDescent="0.2"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</row>
    <row r="680" spans="5:17" x14ac:dyDescent="0.2"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</row>
    <row r="681" spans="5:17" x14ac:dyDescent="0.2"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</row>
    <row r="682" spans="5:17" x14ac:dyDescent="0.2"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</row>
    <row r="683" spans="5:17" x14ac:dyDescent="0.2"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</row>
    <row r="684" spans="5:17" x14ac:dyDescent="0.2"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</row>
    <row r="685" spans="5:17" x14ac:dyDescent="0.2"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</row>
    <row r="686" spans="5:17" x14ac:dyDescent="0.2"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</row>
    <row r="687" spans="5:17" x14ac:dyDescent="0.2"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</row>
    <row r="688" spans="5:17" x14ac:dyDescent="0.2"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</row>
    <row r="689" spans="5:17" x14ac:dyDescent="0.2"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</row>
    <row r="690" spans="5:17" x14ac:dyDescent="0.2"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</row>
    <row r="691" spans="5:17" x14ac:dyDescent="0.2"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</row>
    <row r="692" spans="5:17" x14ac:dyDescent="0.2"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</row>
    <row r="693" spans="5:17" x14ac:dyDescent="0.2"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</row>
    <row r="694" spans="5:17" x14ac:dyDescent="0.2"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</row>
    <row r="695" spans="5:17" x14ac:dyDescent="0.2"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</row>
    <row r="696" spans="5:17" x14ac:dyDescent="0.2"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</row>
    <row r="697" spans="5:17" x14ac:dyDescent="0.2"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</row>
    <row r="698" spans="5:17" x14ac:dyDescent="0.2"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</row>
    <row r="699" spans="5:17" x14ac:dyDescent="0.2"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</row>
    <row r="700" spans="5:17" x14ac:dyDescent="0.2"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</row>
    <row r="701" spans="5:17" x14ac:dyDescent="0.2"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</row>
    <row r="702" spans="5:17" x14ac:dyDescent="0.2"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</row>
    <row r="703" spans="5:17" x14ac:dyDescent="0.2"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</row>
    <row r="704" spans="5:17" x14ac:dyDescent="0.2"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</row>
    <row r="705" spans="5:17" x14ac:dyDescent="0.2"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</row>
    <row r="706" spans="5:17" x14ac:dyDescent="0.2"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</row>
    <row r="707" spans="5:17" x14ac:dyDescent="0.2"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</row>
    <row r="708" spans="5:17" x14ac:dyDescent="0.2"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</row>
    <row r="709" spans="5:17" x14ac:dyDescent="0.2"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</row>
    <row r="710" spans="5:17" x14ac:dyDescent="0.2"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</row>
    <row r="711" spans="5:17" x14ac:dyDescent="0.2"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</row>
    <row r="712" spans="5:17" x14ac:dyDescent="0.2"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</row>
    <row r="713" spans="5:17" x14ac:dyDescent="0.2"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</row>
    <row r="714" spans="5:17" x14ac:dyDescent="0.2"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</row>
    <row r="715" spans="5:17" x14ac:dyDescent="0.2"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</row>
    <row r="716" spans="5:17" x14ac:dyDescent="0.2"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</row>
    <row r="717" spans="5:17" x14ac:dyDescent="0.2"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</row>
    <row r="718" spans="5:17" x14ac:dyDescent="0.2"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</row>
    <row r="719" spans="5:17" x14ac:dyDescent="0.2"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</row>
    <row r="720" spans="5:17" x14ac:dyDescent="0.2"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</row>
    <row r="721" spans="5:17" x14ac:dyDescent="0.2"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</row>
    <row r="722" spans="5:17" x14ac:dyDescent="0.2"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</row>
    <row r="723" spans="5:17" x14ac:dyDescent="0.2"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</row>
    <row r="724" spans="5:17" x14ac:dyDescent="0.2"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</row>
    <row r="725" spans="5:17" x14ac:dyDescent="0.2"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</row>
    <row r="726" spans="5:17" x14ac:dyDescent="0.2"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</row>
    <row r="727" spans="5:17" x14ac:dyDescent="0.2"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</row>
    <row r="728" spans="5:17" x14ac:dyDescent="0.2"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</row>
    <row r="729" spans="5:17" x14ac:dyDescent="0.2"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</row>
    <row r="730" spans="5:17" x14ac:dyDescent="0.2"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</row>
  </sheetData>
  <sheetProtection sheet="1" objects="1" scenarios="1" selectLockedCells="1"/>
  <mergeCells count="28">
    <mergeCell ref="D41:O41"/>
    <mergeCell ref="P44:Q44"/>
    <mergeCell ref="B19:O19"/>
    <mergeCell ref="D20:O20"/>
    <mergeCell ref="D21:O21"/>
    <mergeCell ref="B23:O23"/>
    <mergeCell ref="D24:O24"/>
    <mergeCell ref="E25:O25"/>
    <mergeCell ref="E31:O31"/>
    <mergeCell ref="D32:O32"/>
    <mergeCell ref="E33:O33"/>
    <mergeCell ref="B35:O35"/>
    <mergeCell ref="D36:O36"/>
    <mergeCell ref="D39:O39"/>
    <mergeCell ref="D38:O38"/>
    <mergeCell ref="D37:K37"/>
    <mergeCell ref="K29:O29"/>
    <mergeCell ref="B5:P5"/>
    <mergeCell ref="B6:P6"/>
    <mergeCell ref="B8:P8"/>
    <mergeCell ref="F10:O10"/>
    <mergeCell ref="E28:O28"/>
    <mergeCell ref="E26:O26"/>
    <mergeCell ref="E27:O27"/>
    <mergeCell ref="D15:O15"/>
    <mergeCell ref="D16:O16"/>
    <mergeCell ref="D17:E17"/>
    <mergeCell ref="B14:O14"/>
  </mergeCells>
  <phoneticPr fontId="0" type="noConversion"/>
  <conditionalFormatting sqref="P32:Q32">
    <cfRule type="cellIs" dxfId="1" priority="1" operator="greaterThan">
      <formula>$P$33</formula>
    </cfRule>
    <cfRule type="cellIs" dxfId="0" priority="2" operator="lessThanOrEqual">
      <formula>$P$33</formula>
    </cfRule>
  </conditionalFormatting>
  <printOptions horizontalCentered="1"/>
  <pageMargins left="0.5" right="0.5" top="0.25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Option Button 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190500</xdr:rowOff>
                  </from>
                  <to>
                    <xdr:col>5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locked="0"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0</xdr:rowOff>
                  </from>
                  <to>
                    <xdr:col>10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0</xdr:rowOff>
                  </from>
                  <to>
                    <xdr:col>13</xdr:col>
                    <xdr:colOff>285750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Purchase</vt:lpstr>
      <vt:lpstr>Refinance</vt:lpstr>
      <vt:lpstr>Sheet3</vt:lpstr>
      <vt:lpstr>Purchase!Print_Area</vt:lpstr>
    </vt:vector>
  </TitlesOfParts>
  <Company>M&amp;T Bank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EMTGSS2</dc:creator>
  <cp:lastModifiedBy>Template</cp:lastModifiedBy>
  <cp:lastPrinted>2017-09-06T17:09:59Z</cp:lastPrinted>
  <dcterms:created xsi:type="dcterms:W3CDTF">2006-01-03T18:05:26Z</dcterms:created>
  <dcterms:modified xsi:type="dcterms:W3CDTF">2018-04-02T17:07:25Z</dcterms:modified>
</cp:coreProperties>
</file>